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<sst xmlns="http://schemas.openxmlformats.org/spreadsheetml/2006/main" count="49" uniqueCount="27">
  <si>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2023年泗县技工学校面向社会公开招聘教师拟聘用人员名单</t>
  </si>
  <si>
    <t>岗位代码</t>
  </si>
  <si>
    <t>聘用单位</t>
  </si>
  <si>
    <t>招聘岗位所需资格条件</t>
  </si>
  <si>
    <t>准考证号</t>
  </si>
  <si>
    <t>姓名</t>
  </si>
  <si>
    <t>毕业院校</t>
  </si>
  <si>
    <t>学历</t>
  </si>
  <si>
    <t>总成绩</t>
  </si>
  <si>
    <t>专业</t>
  </si>
  <si>
    <t>年龄</t>
  </si>
  <si>
    <t>其他</t>
  </si>
  <si>
    <t>技工学校</t>
  </si>
  <si>
    <t>中国语言文学类</t>
  </si>
  <si>
    <t xml:space="preserve">本科及以上
</t>
  </si>
  <si>
    <t>35周岁以下</t>
  </si>
  <si>
    <t>具有高中及以上或中等职业学校教师资格证书</t>
  </si>
  <si>
    <t>杨*山</t>
  </si>
  <si>
    <t>童*玲</t>
  </si>
  <si>
    <t>英语、商务英语</t>
  </si>
  <si>
    <t>巨*林</t>
  </si>
  <si>
    <t>数学与应用数学、数理基础科学</t>
  </si>
  <si>
    <t>周*</t>
  </si>
  <si>
    <t>会计学、财务会计教育、财务管理</t>
  </si>
  <si>
    <t>丁*</t>
  </si>
  <si>
    <t>体育教育</t>
  </si>
  <si>
    <t>李*然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</si>
</sst>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2"/>
      <name val="黑体"/>
      <family val="3"/>
    </font>
    <font>
      <sz val="11"/>
      <color indexed="8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9.375" style="1" customWidth="1"/>
    <col min="2" max="2" width="9.125" style="1" customWidth="1"/>
    <col min="3" max="3" width="16.625" style="1" customWidth="1"/>
    <col min="4" max="5" width="10.625" style="1" customWidth="1"/>
    <col min="6" max="6" width="14.625" style="1" customWidth="1"/>
    <col min="7" max="7" width="11.50390625" style="1" customWidth="1"/>
    <col min="8" max="8" width="7.00390625" style="1" customWidth="1"/>
    <col min="9" max="9" width="21.25390625" style="1" customWidth="1"/>
    <col min="10" max="10" width="5.125" style="1" customWidth="1"/>
    <col min="11" max="11" width="7.375" style="4" customWidth="1"/>
    <col min="12" max="16384" width="9.00390625" style="1" customWidth="1"/>
  </cols>
  <sheetData>
    <row r="1" spans="1:11" s="1" customFormat="1" ht="6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2"/>
    </row>
    <row r="2" spans="1:11" ht="21" customHeight="1">
      <c r="A2" s="6" t="s">
        <v>1</v>
      </c>
      <c r="B2" s="7" t="s">
        <v>2</v>
      </c>
      <c r="C2" s="8" t="s">
        <v>3</v>
      </c>
      <c r="D2" s="8"/>
      <c r="E2" s="8"/>
      <c r="F2" s="8"/>
      <c r="G2" s="9" t="s">
        <v>4</v>
      </c>
      <c r="H2" s="7" t="s">
        <v>5</v>
      </c>
      <c r="I2" s="7" t="s">
        <v>6</v>
      </c>
      <c r="J2" s="7" t="s">
        <v>7</v>
      </c>
      <c r="K2" s="13" t="s">
        <v>8</v>
      </c>
    </row>
    <row r="3" spans="1:11" ht="21" customHeight="1">
      <c r="A3" s="6"/>
      <c r="B3" s="7"/>
      <c r="C3" s="8" t="s">
        <v>9</v>
      </c>
      <c r="D3" s="8" t="s">
        <v>7</v>
      </c>
      <c r="E3" s="8" t="s">
        <v>10</v>
      </c>
      <c r="F3" s="8" t="s">
        <v>11</v>
      </c>
      <c r="G3" s="9"/>
      <c r="H3" s="7"/>
      <c r="I3" s="7"/>
      <c r="J3" s="7"/>
      <c r="K3" s="13"/>
    </row>
    <row r="4" spans="1:11" s="2" customFormat="1" ht="42.75">
      <c r="A4" s="10" t="str">
        <f>"20230101"</f>
        <v>20230101</v>
      </c>
      <c r="B4" s="10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0" t="str">
        <f>"2304010201"</f>
        <v>2304010201</v>
      </c>
      <c r="H4" s="10" t="s">
        <v>17</v>
      </c>
      <c r="I4" s="10" t="str">
        <f>"南宁师范大学"</f>
        <v>南宁师范大学</v>
      </c>
      <c r="J4" s="10" t="str">
        <f aca="true" t="shared" si="0" ref="J4:J9">"本科"</f>
        <v>本科</v>
      </c>
      <c r="K4" s="14">
        <v>77.224</v>
      </c>
    </row>
    <row r="5" spans="1:11" s="3" customFormat="1" ht="42.75">
      <c r="A5" s="10" t="str">
        <f>"20230101"</f>
        <v>20230101</v>
      </c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0" t="str">
        <f>"2304010125"</f>
        <v>2304010125</v>
      </c>
      <c r="H5" s="10" t="s">
        <v>18</v>
      </c>
      <c r="I5" s="10" t="str">
        <f>"安徽科技学院"</f>
        <v>安徽科技学院</v>
      </c>
      <c r="J5" s="10" t="str">
        <f t="shared" si="0"/>
        <v>本科</v>
      </c>
      <c r="K5" s="15">
        <v>76.76</v>
      </c>
    </row>
    <row r="6" spans="1:11" s="2" customFormat="1" ht="42.75">
      <c r="A6" s="10" t="str">
        <f>"20230102"</f>
        <v>20230102</v>
      </c>
      <c r="B6" s="10" t="s">
        <v>12</v>
      </c>
      <c r="C6" s="11" t="s">
        <v>19</v>
      </c>
      <c r="D6" s="11" t="s">
        <v>14</v>
      </c>
      <c r="E6" s="11" t="s">
        <v>15</v>
      </c>
      <c r="F6" s="11" t="s">
        <v>16</v>
      </c>
      <c r="G6" s="10" t="str">
        <f>"2304010322"</f>
        <v>2304010322</v>
      </c>
      <c r="H6" s="10" t="s">
        <v>20</v>
      </c>
      <c r="I6" s="10" t="str">
        <f>"淮南师范学院"</f>
        <v>淮南师范学院</v>
      </c>
      <c r="J6" s="10" t="str">
        <f t="shared" si="0"/>
        <v>本科</v>
      </c>
      <c r="K6" s="14">
        <v>76.6</v>
      </c>
    </row>
    <row r="7" spans="1:11" s="2" customFormat="1" ht="42.75">
      <c r="A7" s="10" t="str">
        <f>"20230103"</f>
        <v>20230103</v>
      </c>
      <c r="B7" s="10" t="s">
        <v>12</v>
      </c>
      <c r="C7" s="11" t="s">
        <v>21</v>
      </c>
      <c r="D7" s="11" t="s">
        <v>14</v>
      </c>
      <c r="E7" s="11" t="s">
        <v>15</v>
      </c>
      <c r="F7" s="11" t="s">
        <v>16</v>
      </c>
      <c r="G7" s="10" t="str">
        <f>"2304010422"</f>
        <v>2304010422</v>
      </c>
      <c r="H7" s="10" t="s">
        <v>22</v>
      </c>
      <c r="I7" s="10" t="str">
        <f>"淮北师范大学信息学院"</f>
        <v>淮北师范大学信息学院</v>
      </c>
      <c r="J7" s="10" t="str">
        <f t="shared" si="0"/>
        <v>本科</v>
      </c>
      <c r="K7" s="14">
        <v>76.776</v>
      </c>
    </row>
    <row r="8" spans="1:11" s="2" customFormat="1" ht="42.75">
      <c r="A8" s="10" t="str">
        <f>"20230104"</f>
        <v>20230104</v>
      </c>
      <c r="B8" s="10" t="s">
        <v>12</v>
      </c>
      <c r="C8" s="11" t="s">
        <v>23</v>
      </c>
      <c r="D8" s="11" t="s">
        <v>14</v>
      </c>
      <c r="E8" s="11" t="s">
        <v>15</v>
      </c>
      <c r="F8" s="11" t="s">
        <v>16</v>
      </c>
      <c r="G8" s="10" t="str">
        <f>"2304010501"</f>
        <v>2304010501</v>
      </c>
      <c r="H8" s="10" t="s">
        <v>24</v>
      </c>
      <c r="I8" s="10" t="str">
        <f>"黄山学院"</f>
        <v>黄山学院</v>
      </c>
      <c r="J8" s="10" t="str">
        <f t="shared" si="0"/>
        <v>本科</v>
      </c>
      <c r="K8" s="14">
        <v>71.184</v>
      </c>
    </row>
    <row r="9" spans="1:11" s="2" customFormat="1" ht="42.75">
      <c r="A9" s="10" t="str">
        <f>"20230105"</f>
        <v>20230105</v>
      </c>
      <c r="B9" s="10" t="s">
        <v>12</v>
      </c>
      <c r="C9" s="11" t="s">
        <v>25</v>
      </c>
      <c r="D9" s="11" t="s">
        <v>14</v>
      </c>
      <c r="E9" s="11" t="s">
        <v>15</v>
      </c>
      <c r="F9" s="11" t="s">
        <v>16</v>
      </c>
      <c r="G9" s="10" t="str">
        <f>"2304010514"</f>
        <v>2304010514</v>
      </c>
      <c r="H9" s="10" t="s">
        <v>26</v>
      </c>
      <c r="I9" s="10" t="str">
        <f>"淮南师范学院"</f>
        <v>淮南师范学院</v>
      </c>
      <c r="J9" s="10" t="str">
        <f t="shared" si="0"/>
        <v>本科</v>
      </c>
      <c r="K9" s="14">
        <v>80.064</v>
      </c>
    </row>
  </sheetData>
  <sheetProtection/>
  <mergeCells count="9">
    <mergeCell ref="A1:K1"/>
    <mergeCell ref="C2:F2"/>
    <mergeCell ref="A2:A3"/>
    <mergeCell ref="B2:B3"/>
    <mergeCell ref="G2:G3"/>
    <mergeCell ref="H2:H3"/>
    <mergeCell ref="I2:I3"/>
    <mergeCell ref="J2:J3"/>
    <mergeCell ref="K2:K3"/>
  </mergeCells>
  <conditionalFormatting sqref="H4">
    <cfRule type="expression" priority="6" dxfId="0" stopIfTrue="1">
      <formula>AND(COUNTIF($H$4,H4)&gt;1,NOT(ISBLANK(H4)))</formula>
    </cfRule>
  </conditionalFormatting>
  <conditionalFormatting sqref="H5:H9">
    <cfRule type="expression" priority="1" dxfId="0" stopIfTrue="1">
      <formula>AND(COUNTIF($H$5:$H$9,H5)&gt;1,NOT(ISBLANK(H5)))</formula>
    </cfRule>
  </conditionalFormatting>
  <printOptions/>
  <pageMargins left="0.5548611111111111" right="0.5548611111111111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WPS_1640312868</cp:lastModifiedBy>
  <cp:lastPrinted>2016-09-22T00:54:48Z</cp:lastPrinted>
  <dcterms:created xsi:type="dcterms:W3CDTF">2013-09-26T07:59:01Z</dcterms:created>
  <dcterms:modified xsi:type="dcterms:W3CDTF">2023-06-13T08:43:50Z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F91A363C512140F1A5D91FD29B3DE820</vt:lpwstr>
  </property>
</Properties>
</file>