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84"/>
  </bookViews>
  <sheets>
    <sheet name="1" sheetId="1" r:id="rId1"/>
  </sheets>
  <definedNames>
    <definedName name="_xlnm._FilterDatabase" localSheetId="0" hidden="1">'1'!$A$2:$L$109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<sst xmlns="http://schemas.openxmlformats.org/spreadsheetml/2006/main" count="443" uniqueCount="273">
  <si>
    <t>阆中市2023年上半年公开招聘教师考试总成绩及排名</t>
  </si>
  <si>
    <t>序号</t>
  </si>
  <si>
    <t>姓名</t>
  </si>
  <si>
    <t>准考证号</t>
  </si>
  <si>
    <t>职位名称</t>
  </si>
  <si>
    <t>岗位编码</t>
  </si>
  <si>
    <t>原始成绩</t>
  </si>
  <si>
    <t>政策性
加分</t>
  </si>
  <si>
    <t>笔试
总成绩</t>
  </si>
  <si>
    <t>面试
抽签号</t>
  </si>
  <si>
    <t>面试成绩</t>
  </si>
  <si>
    <t>考试总成绩</t>
  </si>
  <si>
    <t>总排名</t>
  </si>
  <si>
    <t>赵莎莎</t>
  </si>
  <si>
    <t>5411111104919</t>
  </si>
  <si>
    <t>城区高中语文教师</t>
  </si>
  <si>
    <t>540401</t>
  </si>
  <si>
    <t>周冬梅</t>
  </si>
  <si>
    <t>5411111055417</t>
  </si>
  <si>
    <t>冉越</t>
  </si>
  <si>
    <t>5411111012111</t>
  </si>
  <si>
    <t>张欢</t>
  </si>
  <si>
    <t>5411111070217</t>
  </si>
  <si>
    <t>缺考</t>
  </si>
  <si>
    <t>曾于芯</t>
  </si>
  <si>
    <t>5411111080102</t>
  </si>
  <si>
    <t>城区高中数学教师</t>
  </si>
  <si>
    <t>540402</t>
  </si>
  <si>
    <t>章星</t>
  </si>
  <si>
    <t>5411111102216</t>
  </si>
  <si>
    <t>张芮林</t>
  </si>
  <si>
    <t>5411111081626</t>
  </si>
  <si>
    <t>何松</t>
  </si>
  <si>
    <t>5411111082322</t>
  </si>
  <si>
    <t>柴文君</t>
  </si>
  <si>
    <t>5411111090401</t>
  </si>
  <si>
    <t>城区高中英语教师</t>
  </si>
  <si>
    <t>540403</t>
  </si>
  <si>
    <t>梁祎岚</t>
  </si>
  <si>
    <t>5411111105010</t>
  </si>
  <si>
    <t>黄艳</t>
  </si>
  <si>
    <t>5411111110129</t>
  </si>
  <si>
    <t>城区高中物理教师</t>
  </si>
  <si>
    <t>540404</t>
  </si>
  <si>
    <t>佘玉杰</t>
  </si>
  <si>
    <t>5411111042124</t>
  </si>
  <si>
    <t>王萍</t>
  </si>
  <si>
    <t>5411111043407</t>
  </si>
  <si>
    <t>孙涛</t>
  </si>
  <si>
    <t>5411111072727</t>
  </si>
  <si>
    <t>郭虹净</t>
  </si>
  <si>
    <t>5411111031911</t>
  </si>
  <si>
    <t>城区高中生物教师</t>
  </si>
  <si>
    <t>540405</t>
  </si>
  <si>
    <t>唐艺轩</t>
  </si>
  <si>
    <t>5411111081610</t>
  </si>
  <si>
    <t>任英</t>
  </si>
  <si>
    <t>5411111022301</t>
  </si>
  <si>
    <t>城区高中历史教师</t>
  </si>
  <si>
    <t>540406</t>
  </si>
  <si>
    <t>何怡</t>
  </si>
  <si>
    <t>5411111021319</t>
  </si>
  <si>
    <t>刘芳孜</t>
  </si>
  <si>
    <t>5411111053613</t>
  </si>
  <si>
    <t>曾艳平</t>
  </si>
  <si>
    <t>5411111092724</t>
  </si>
  <si>
    <t>杨雨欣</t>
  </si>
  <si>
    <t>5411111113110</t>
  </si>
  <si>
    <t>城区高中政治教师</t>
  </si>
  <si>
    <t>540407</t>
  </si>
  <si>
    <t>张远</t>
  </si>
  <si>
    <t>5411111055404</t>
  </si>
  <si>
    <t>吴梓平</t>
  </si>
  <si>
    <t>5411111073629</t>
  </si>
  <si>
    <t>周倩</t>
  </si>
  <si>
    <t>5411111094126</t>
  </si>
  <si>
    <t>李杰</t>
  </si>
  <si>
    <t>5411111091217</t>
  </si>
  <si>
    <t>王韵西</t>
  </si>
  <si>
    <t>5411111031021</t>
  </si>
  <si>
    <t>城区高中（中职）数学教师</t>
  </si>
  <si>
    <t>540408</t>
  </si>
  <si>
    <t>蒋彩霞</t>
  </si>
  <si>
    <t>5411111074124</t>
  </si>
  <si>
    <t>杨艳</t>
  </si>
  <si>
    <t>5411111021426</t>
  </si>
  <si>
    <t>城区高中（中职）幼儿保育实训员</t>
  </si>
  <si>
    <t>540409</t>
  </si>
  <si>
    <t>包如霞</t>
  </si>
  <si>
    <t>5411111010626</t>
  </si>
  <si>
    <t>蒲飞宇</t>
  </si>
  <si>
    <t>5411111102602</t>
  </si>
  <si>
    <t>城区高中（中职）通用技术实训员</t>
  </si>
  <si>
    <t>540410</t>
  </si>
  <si>
    <t>王倩</t>
  </si>
  <si>
    <t>5411111020412</t>
  </si>
  <si>
    <t>周玲</t>
  </si>
  <si>
    <t>5411111052703</t>
  </si>
  <si>
    <t>城区小学心理健康教师</t>
  </si>
  <si>
    <t>540411</t>
  </si>
  <si>
    <t>谢晓林</t>
  </si>
  <si>
    <t>5411111052723</t>
  </si>
  <si>
    <t>李灵烨</t>
  </si>
  <si>
    <t>5411111051128</t>
  </si>
  <si>
    <t>张文</t>
  </si>
  <si>
    <t>5411111031805</t>
  </si>
  <si>
    <t>滕杰</t>
  </si>
  <si>
    <t>5411111021123</t>
  </si>
  <si>
    <t>柯兰</t>
  </si>
  <si>
    <t>5411111074017</t>
  </si>
  <si>
    <t>董思宇</t>
  </si>
  <si>
    <t>5411111102023</t>
  </si>
  <si>
    <t>城区小学语文教师</t>
  </si>
  <si>
    <t>540412</t>
  </si>
  <si>
    <t>王敏</t>
  </si>
  <si>
    <t>5411111012405</t>
  </si>
  <si>
    <t>廖芙灵</t>
  </si>
  <si>
    <t>5411111082519</t>
  </si>
  <si>
    <t>唐源</t>
  </si>
  <si>
    <t>5411111044709</t>
  </si>
  <si>
    <t>杨宛欣</t>
  </si>
  <si>
    <t>5411111051423</t>
  </si>
  <si>
    <t>侯波</t>
  </si>
  <si>
    <t>5411111070403</t>
  </si>
  <si>
    <t>任涵</t>
  </si>
  <si>
    <t>5411111090704</t>
  </si>
  <si>
    <t>王鲜</t>
  </si>
  <si>
    <t>5411111044208</t>
  </si>
  <si>
    <t>城区小学数学教师</t>
  </si>
  <si>
    <t>540413</t>
  </si>
  <si>
    <t>刘爽</t>
  </si>
  <si>
    <t>5411111060721</t>
  </si>
  <si>
    <t>何紫涵</t>
  </si>
  <si>
    <t>5411111061610</t>
  </si>
  <si>
    <t>唐淼垚</t>
  </si>
  <si>
    <t>5411111110925</t>
  </si>
  <si>
    <t>李雨星</t>
  </si>
  <si>
    <t>5411111030221</t>
  </si>
  <si>
    <t>城区小学英语教师</t>
  </si>
  <si>
    <t>540414</t>
  </si>
  <si>
    <t>宋倩</t>
  </si>
  <si>
    <t>5411111100215</t>
  </si>
  <si>
    <t>何珊</t>
  </si>
  <si>
    <t>5411111051310</t>
  </si>
  <si>
    <t>杨佳汛</t>
  </si>
  <si>
    <t>5411111091715</t>
  </si>
  <si>
    <t>张潇潇</t>
  </si>
  <si>
    <t>5411111103819</t>
  </si>
  <si>
    <t>城区小学音乐教师</t>
  </si>
  <si>
    <t>540415</t>
  </si>
  <si>
    <t>唐放</t>
  </si>
  <si>
    <t>5411111011110</t>
  </si>
  <si>
    <t>罗亚冬</t>
  </si>
  <si>
    <t>5411111093729</t>
  </si>
  <si>
    <t>城区小学美术教师</t>
  </si>
  <si>
    <t>540416</t>
  </si>
  <si>
    <t>郭霖</t>
  </si>
  <si>
    <t>5411111111923</t>
  </si>
  <si>
    <t>张浩月</t>
  </si>
  <si>
    <t>5411111043117</t>
  </si>
  <si>
    <t>城区小学体育教师</t>
  </si>
  <si>
    <t>540417</t>
  </si>
  <si>
    <t>张帅</t>
  </si>
  <si>
    <t>5411111060205</t>
  </si>
  <si>
    <t>赵芮棋</t>
  </si>
  <si>
    <t>5411111094214</t>
  </si>
  <si>
    <t>赵文涓</t>
  </si>
  <si>
    <t>5411111072326</t>
  </si>
  <si>
    <t>城区幼儿教师</t>
  </si>
  <si>
    <t>540418</t>
  </si>
  <si>
    <t>何利平</t>
  </si>
  <si>
    <t>5411111093715</t>
  </si>
  <si>
    <t>李明艳</t>
  </si>
  <si>
    <t>5411111090316</t>
  </si>
  <si>
    <t>张瑞平</t>
  </si>
  <si>
    <t>5411111012627</t>
  </si>
  <si>
    <t>淳榕</t>
  </si>
  <si>
    <t>5411111112216</t>
  </si>
  <si>
    <t>张蕾</t>
  </si>
  <si>
    <t>5411111032629</t>
  </si>
  <si>
    <t>唐清清</t>
  </si>
  <si>
    <t>5411111104114</t>
  </si>
  <si>
    <t>王丹丹</t>
  </si>
  <si>
    <t>5411111104814</t>
  </si>
  <si>
    <t>马益梅</t>
  </si>
  <si>
    <t>5411111091002</t>
  </si>
  <si>
    <t>李思思</t>
  </si>
  <si>
    <t>5411111091914</t>
  </si>
  <si>
    <t>涂淼</t>
  </si>
  <si>
    <t>5411111022029</t>
  </si>
  <si>
    <t>邓舒月</t>
  </si>
  <si>
    <t>5411111104603</t>
  </si>
  <si>
    <t>周佳丽</t>
  </si>
  <si>
    <t>5411111092225</t>
  </si>
  <si>
    <t>赵玙璠</t>
  </si>
  <si>
    <t>5411111044205</t>
  </si>
  <si>
    <t>陈秀</t>
  </si>
  <si>
    <t>5411111070415</t>
  </si>
  <si>
    <t>王英</t>
  </si>
  <si>
    <t>5411111050904</t>
  </si>
  <si>
    <t>许梁智</t>
  </si>
  <si>
    <t>5411111051011</t>
  </si>
  <si>
    <t>杨琴琴</t>
  </si>
  <si>
    <t>5411111015221</t>
  </si>
  <si>
    <t>5411111060526</t>
  </si>
  <si>
    <t>杜丽君</t>
  </si>
  <si>
    <t>5411111074328</t>
  </si>
  <si>
    <t>蔡佳蓉</t>
  </si>
  <si>
    <t>5411111010326</t>
  </si>
  <si>
    <t>靳美玲</t>
  </si>
  <si>
    <t>5411111071815</t>
  </si>
  <si>
    <t>黄琦</t>
  </si>
  <si>
    <t>5411111074112</t>
  </si>
  <si>
    <t>孙悦</t>
  </si>
  <si>
    <t>5411111070307</t>
  </si>
  <si>
    <t>田清华</t>
  </si>
  <si>
    <t>5411111095019</t>
  </si>
  <si>
    <t>罗国雯</t>
  </si>
  <si>
    <t>5411111041521</t>
  </si>
  <si>
    <t>贾钰婷</t>
  </si>
  <si>
    <t>5411111062213</t>
  </si>
  <si>
    <t>农村初中语文教师</t>
  </si>
  <si>
    <t>540419</t>
  </si>
  <si>
    <t>沈成芳</t>
  </si>
  <si>
    <t>5411111072630</t>
  </si>
  <si>
    <t>李敏</t>
  </si>
  <si>
    <t>5411111052204</t>
  </si>
  <si>
    <t>唐镓玉</t>
  </si>
  <si>
    <t>5411111071229</t>
  </si>
  <si>
    <t>王婷</t>
  </si>
  <si>
    <t>5411111101626</t>
  </si>
  <si>
    <t>余金翠</t>
  </si>
  <si>
    <t>5411111100719</t>
  </si>
  <si>
    <t>农村初中数学教师</t>
  </si>
  <si>
    <t>540420</t>
  </si>
  <si>
    <t>郑前程</t>
  </si>
  <si>
    <t>5411111022410</t>
  </si>
  <si>
    <t>张琪雨</t>
  </si>
  <si>
    <t>5411111053308</t>
  </si>
  <si>
    <t>何文家</t>
  </si>
  <si>
    <t>5411111081405</t>
  </si>
  <si>
    <t>唐巧</t>
  </si>
  <si>
    <t>5411111054102</t>
  </si>
  <si>
    <t>王欢</t>
  </si>
  <si>
    <t>5411111041606</t>
  </si>
  <si>
    <t>农村初中英语教师</t>
  </si>
  <si>
    <t>540421</t>
  </si>
  <si>
    <t>杨艳玲</t>
  </si>
  <si>
    <t>5411111052419</t>
  </si>
  <si>
    <t>徐菲</t>
  </si>
  <si>
    <t>5411111093426</t>
  </si>
  <si>
    <t>杨潇</t>
  </si>
  <si>
    <t>5411111114127</t>
  </si>
  <si>
    <t>张川</t>
  </si>
  <si>
    <t>5411111113521</t>
  </si>
  <si>
    <t>农村初中物理教师</t>
  </si>
  <si>
    <t>540422</t>
  </si>
  <si>
    <t>蒲建壮</t>
  </si>
  <si>
    <t>5411111055028</t>
  </si>
  <si>
    <t>朱德万</t>
  </si>
  <si>
    <t>5411111020817</t>
  </si>
  <si>
    <t>王晓强</t>
  </si>
  <si>
    <t>5411111110102</t>
  </si>
  <si>
    <t>彭艺</t>
  </si>
  <si>
    <t>5411111044227</t>
  </si>
  <si>
    <t>农村初中化学教师</t>
  </si>
  <si>
    <t>540423</t>
  </si>
  <si>
    <t>詹雪梅</t>
  </si>
  <si>
    <t>5411111011415</t>
  </si>
  <si>
    <t>龙岚</t>
  </si>
  <si>
    <t>5411111071303</t>
  </si>
  <si>
    <t>张瀚龙</t>
  </si>
  <si>
    <t>5411111060622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</si>
</sst>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0"/>
      <color theme="1"/>
      <name val="宋体"/>
      <charset val="134"/>
      <scheme val="minor"/>
    </font>
    <font>
      <b/>
      <sz val="11"/>
      <name val="微软雅黑"/>
      <charset val="134"/>
    </font>
    <font>
      <b/>
      <sz val="11"/>
      <color theme="1"/>
      <name val="微软雅黑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176" fontId="1" fillId="0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9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F87" sqref="F87"/>
    </sheetView>
  </sheetViews>
  <sheetFormatPr defaultColWidth="9" defaultRowHeight="14.4"/>
  <cols>
    <col min="1" max="1" width="7.44444444444444" style="4" customWidth="1"/>
    <col min="3" max="3" width="18.3333333333333" customWidth="1"/>
    <col min="4" max="4" width="33.6666666666667" customWidth="1"/>
    <col min="5" max="8" width="9" style="5" customWidth="1"/>
    <col min="9" max="9" width="10.6666666666667" style="4" customWidth="1"/>
    <col min="10" max="10" width="9" style="6" customWidth="1"/>
    <col min="11" max="11" width="13.25" style="7" customWidth="1"/>
    <col min="12" max="12" width="9" style="4" customWidth="1"/>
  </cols>
  <sheetData>
    <row r="1" s="1" customFormat="1" ht="46" customHeight="1" spans="1:12">
      <c r="A1" s="8" t="s">
        <v>0</v>
      </c>
      <c r="B1" s="8"/>
      <c r="C1" s="8"/>
      <c r="D1" s="8"/>
      <c r="E1" s="9"/>
      <c r="F1" s="10"/>
      <c r="G1" s="10"/>
      <c r="H1" s="10"/>
      <c r="I1" s="8"/>
      <c r="J1" s="18"/>
      <c r="K1" s="18"/>
      <c r="L1" s="8"/>
    </row>
    <row r="2" s="1" customFormat="1" ht="46.8" customHeight="1" spans="1:12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3" t="s">
        <v>6</v>
      </c>
      <c r="G2" s="13" t="s">
        <v>7</v>
      </c>
      <c r="H2" s="13" t="s">
        <v>8</v>
      </c>
      <c r="I2" s="19" t="s">
        <v>9</v>
      </c>
      <c r="J2" s="20" t="s">
        <v>10</v>
      </c>
      <c r="K2" s="20" t="s">
        <v>11</v>
      </c>
      <c r="L2" s="13" t="s">
        <v>12</v>
      </c>
    </row>
    <row r="3" s="2" customFormat="1" ht="14.5" customHeight="1" spans="1:12">
      <c r="A3" s="14">
        <v>1</v>
      </c>
      <c r="B3" s="15" t="s">
        <v>13</v>
      </c>
      <c r="C3" s="16" t="s">
        <v>14</v>
      </c>
      <c r="D3" s="15" t="s">
        <v>15</v>
      </c>
      <c r="E3" s="16" t="s">
        <v>16</v>
      </c>
      <c r="F3" s="16">
        <v>79.5</v>
      </c>
      <c r="G3" s="17"/>
      <c r="H3" s="17">
        <f t="shared" ref="H3:H66" si="0">F3+G3</f>
        <v>79.5</v>
      </c>
      <c r="I3" s="14">
        <v>4</v>
      </c>
      <c r="J3" s="21">
        <v>85.06</v>
      </c>
      <c r="K3" s="21">
        <f t="shared" ref="K3:K66" si="1">H3*50%+J3*50%</f>
        <v>82.28</v>
      </c>
      <c r="L3" s="14">
        <f>RANK(K3,$K$3:$K$6,0)</f>
        <v>1</v>
      </c>
    </row>
    <row r="4" s="2" customFormat="1" ht="14.5" customHeight="1" spans="1:12">
      <c r="A4" s="14">
        <v>2</v>
      </c>
      <c r="B4" s="15" t="s">
        <v>17</v>
      </c>
      <c r="C4" s="16" t="s">
        <v>18</v>
      </c>
      <c r="D4" s="15" t="s">
        <v>15</v>
      </c>
      <c r="E4" s="16" t="s">
        <v>16</v>
      </c>
      <c r="F4" s="16">
        <v>76</v>
      </c>
      <c r="G4" s="17"/>
      <c r="H4" s="17">
        <f t="shared" si="0"/>
        <v>76</v>
      </c>
      <c r="I4" s="14">
        <v>1</v>
      </c>
      <c r="J4" s="21">
        <v>79.5</v>
      </c>
      <c r="K4" s="21">
        <f t="shared" si="1"/>
        <v>77.75</v>
      </c>
      <c r="L4" s="14">
        <f>RANK(K4,$K$3:$K$6,0)</f>
        <v>2</v>
      </c>
    </row>
    <row r="5" s="2" customFormat="1" ht="14.5" customHeight="1" spans="1:12">
      <c r="A5" s="14">
        <v>3</v>
      </c>
      <c r="B5" s="15" t="s">
        <v>19</v>
      </c>
      <c r="C5" s="16" t="s">
        <v>20</v>
      </c>
      <c r="D5" s="15" t="s">
        <v>15</v>
      </c>
      <c r="E5" s="16" t="s">
        <v>16</v>
      </c>
      <c r="F5" s="16">
        <v>69</v>
      </c>
      <c r="G5" s="17"/>
      <c r="H5" s="17">
        <f t="shared" si="0"/>
        <v>69</v>
      </c>
      <c r="I5" s="14">
        <v>3</v>
      </c>
      <c r="J5" s="21">
        <v>81.36</v>
      </c>
      <c r="K5" s="21">
        <f t="shared" si="1"/>
        <v>75.18</v>
      </c>
      <c r="L5" s="14">
        <f>RANK(K5,$K$3:$K$6,0)</f>
        <v>3</v>
      </c>
    </row>
    <row r="6" s="2" customFormat="1" ht="14.5" customHeight="1" spans="1:12">
      <c r="A6" s="14">
        <v>4</v>
      </c>
      <c r="B6" s="15" t="s">
        <v>21</v>
      </c>
      <c r="C6" s="16" t="s">
        <v>22</v>
      </c>
      <c r="D6" s="15" t="s">
        <v>15</v>
      </c>
      <c r="E6" s="16" t="s">
        <v>16</v>
      </c>
      <c r="F6" s="16">
        <v>78.5</v>
      </c>
      <c r="G6" s="17"/>
      <c r="H6" s="17">
        <f t="shared" si="0"/>
        <v>78.5</v>
      </c>
      <c r="I6" s="14">
        <v>2</v>
      </c>
      <c r="J6" s="21" t="s">
        <v>23</v>
      </c>
      <c r="K6" s="21">
        <f>H6*50%+0</f>
        <v>39.25</v>
      </c>
      <c r="L6" s="14">
        <f>RANK(K6,$K$3:$K$6,0)</f>
        <v>4</v>
      </c>
    </row>
    <row r="7" s="3" customFormat="1" ht="14.5" customHeight="1" spans="1:12">
      <c r="A7" s="14">
        <v>5</v>
      </c>
      <c r="B7" s="15" t="s">
        <v>24</v>
      </c>
      <c r="C7" s="16" t="s">
        <v>25</v>
      </c>
      <c r="D7" s="15" t="s">
        <v>26</v>
      </c>
      <c r="E7" s="16" t="s">
        <v>27</v>
      </c>
      <c r="F7" s="16">
        <v>79.5</v>
      </c>
      <c r="G7" s="17"/>
      <c r="H7" s="17">
        <f t="shared" si="0"/>
        <v>79.5</v>
      </c>
      <c r="I7" s="14">
        <v>30</v>
      </c>
      <c r="J7" s="21">
        <v>80.2</v>
      </c>
      <c r="K7" s="21">
        <f t="shared" si="1"/>
        <v>79.85</v>
      </c>
      <c r="L7" s="14">
        <f t="shared" ref="L7:L10" si="2">RANK(K7,$K$7:$K$10,0)</f>
        <v>1</v>
      </c>
    </row>
    <row r="8" s="3" customFormat="1" ht="14.5" customHeight="1" spans="1:12">
      <c r="A8" s="14">
        <v>6</v>
      </c>
      <c r="B8" s="15" t="s">
        <v>28</v>
      </c>
      <c r="C8" s="16" t="s">
        <v>29</v>
      </c>
      <c r="D8" s="15" t="s">
        <v>26</v>
      </c>
      <c r="E8" s="16" t="s">
        <v>27</v>
      </c>
      <c r="F8" s="16">
        <v>71.5</v>
      </c>
      <c r="G8" s="17"/>
      <c r="H8" s="17">
        <f t="shared" si="0"/>
        <v>71.5</v>
      </c>
      <c r="I8" s="14">
        <v>32</v>
      </c>
      <c r="J8" s="21">
        <v>80.36</v>
      </c>
      <c r="K8" s="21">
        <f t="shared" si="1"/>
        <v>75.93</v>
      </c>
      <c r="L8" s="14">
        <f t="shared" si="2"/>
        <v>2</v>
      </c>
    </row>
    <row r="9" s="3" customFormat="1" ht="14.5" customHeight="1" spans="1:12">
      <c r="A9" s="14">
        <v>7</v>
      </c>
      <c r="B9" s="15" t="s">
        <v>30</v>
      </c>
      <c r="C9" s="16" t="s">
        <v>31</v>
      </c>
      <c r="D9" s="15" t="s">
        <v>26</v>
      </c>
      <c r="E9" s="16" t="s">
        <v>27</v>
      </c>
      <c r="F9" s="16">
        <v>66</v>
      </c>
      <c r="G9" s="17"/>
      <c r="H9" s="17">
        <f t="shared" si="0"/>
        <v>66</v>
      </c>
      <c r="I9" s="14">
        <v>29</v>
      </c>
      <c r="J9" s="21">
        <v>83</v>
      </c>
      <c r="K9" s="21">
        <f t="shared" si="1"/>
        <v>74.5</v>
      </c>
      <c r="L9" s="14">
        <f t="shared" si="2"/>
        <v>3</v>
      </c>
    </row>
    <row r="10" s="3" customFormat="1" ht="14.5" customHeight="1" spans="1:12">
      <c r="A10" s="14">
        <v>8</v>
      </c>
      <c r="B10" s="15" t="s">
        <v>32</v>
      </c>
      <c r="C10" s="16" t="s">
        <v>33</v>
      </c>
      <c r="D10" s="15" t="s">
        <v>26</v>
      </c>
      <c r="E10" s="16" t="s">
        <v>27</v>
      </c>
      <c r="F10" s="16">
        <v>64</v>
      </c>
      <c r="G10" s="17"/>
      <c r="H10" s="17">
        <f t="shared" si="0"/>
        <v>64</v>
      </c>
      <c r="I10" s="14">
        <v>31</v>
      </c>
      <c r="J10" s="21">
        <v>77.8</v>
      </c>
      <c r="K10" s="21">
        <f t="shared" si="1"/>
        <v>70.9</v>
      </c>
      <c r="L10" s="14">
        <f t="shared" si="2"/>
        <v>4</v>
      </c>
    </row>
    <row r="11" s="2" customFormat="1" ht="14.5" customHeight="1" spans="1:12">
      <c r="A11" s="14">
        <v>9</v>
      </c>
      <c r="B11" s="15" t="s">
        <v>34</v>
      </c>
      <c r="C11" s="16" t="s">
        <v>35</v>
      </c>
      <c r="D11" s="15" t="s">
        <v>36</v>
      </c>
      <c r="E11" s="16" t="s">
        <v>37</v>
      </c>
      <c r="F11" s="16">
        <v>79.5</v>
      </c>
      <c r="G11" s="17"/>
      <c r="H11" s="17">
        <f t="shared" si="0"/>
        <v>79.5</v>
      </c>
      <c r="I11" s="14">
        <v>58</v>
      </c>
      <c r="J11" s="21">
        <v>81.94</v>
      </c>
      <c r="K11" s="21">
        <f t="shared" si="1"/>
        <v>80.72</v>
      </c>
      <c r="L11" s="14">
        <f>RANK(K11,$K$11:$K$12,0)</f>
        <v>1</v>
      </c>
    </row>
    <row r="12" s="2" customFormat="1" ht="14.5" customHeight="1" spans="1:12">
      <c r="A12" s="14">
        <v>10</v>
      </c>
      <c r="B12" s="15" t="s">
        <v>38</v>
      </c>
      <c r="C12" s="16" t="s">
        <v>39</v>
      </c>
      <c r="D12" s="15" t="s">
        <v>36</v>
      </c>
      <c r="E12" s="16" t="s">
        <v>37</v>
      </c>
      <c r="F12" s="16">
        <v>77</v>
      </c>
      <c r="G12" s="17"/>
      <c r="H12" s="17">
        <f t="shared" si="0"/>
        <v>77</v>
      </c>
      <c r="I12" s="14">
        <v>59</v>
      </c>
      <c r="J12" s="21">
        <v>83.3</v>
      </c>
      <c r="K12" s="21">
        <f t="shared" si="1"/>
        <v>80.15</v>
      </c>
      <c r="L12" s="14">
        <f>RANK(K12,$K$11:$K$12,0)</f>
        <v>2</v>
      </c>
    </row>
    <row r="13" s="3" customFormat="1" ht="14.5" customHeight="1" spans="1:12">
      <c r="A13" s="14">
        <v>11</v>
      </c>
      <c r="B13" s="15" t="s">
        <v>40</v>
      </c>
      <c r="C13" s="16" t="s">
        <v>41</v>
      </c>
      <c r="D13" s="15" t="s">
        <v>42</v>
      </c>
      <c r="E13" s="16" t="s">
        <v>43</v>
      </c>
      <c r="F13" s="16">
        <v>67.5</v>
      </c>
      <c r="G13" s="17"/>
      <c r="H13" s="17">
        <f t="shared" si="0"/>
        <v>67.5</v>
      </c>
      <c r="I13" s="14">
        <v>81</v>
      </c>
      <c r="J13" s="21">
        <v>82.38</v>
      </c>
      <c r="K13" s="21">
        <f t="shared" si="1"/>
        <v>74.94</v>
      </c>
      <c r="L13" s="14">
        <f t="shared" ref="L13:L16" si="3">RANK(K13,$K$13:$K$16,0)</f>
        <v>1</v>
      </c>
    </row>
    <row r="14" s="3" customFormat="1" ht="14.5" customHeight="1" spans="1:12">
      <c r="A14" s="14">
        <v>12</v>
      </c>
      <c r="B14" s="15" t="s">
        <v>44</v>
      </c>
      <c r="C14" s="16" t="s">
        <v>45</v>
      </c>
      <c r="D14" s="15" t="s">
        <v>42</v>
      </c>
      <c r="E14" s="16" t="s">
        <v>43</v>
      </c>
      <c r="F14" s="16">
        <v>68</v>
      </c>
      <c r="G14" s="17"/>
      <c r="H14" s="17">
        <f t="shared" si="0"/>
        <v>68</v>
      </c>
      <c r="I14" s="14">
        <v>83</v>
      </c>
      <c r="J14" s="21">
        <v>78.96</v>
      </c>
      <c r="K14" s="21">
        <f t="shared" si="1"/>
        <v>73.48</v>
      </c>
      <c r="L14" s="14">
        <f t="shared" si="3"/>
        <v>2</v>
      </c>
    </row>
    <row r="15" s="3" customFormat="1" ht="14.5" customHeight="1" spans="1:12">
      <c r="A15" s="14">
        <v>13</v>
      </c>
      <c r="B15" s="15" t="s">
        <v>46</v>
      </c>
      <c r="C15" s="16" t="s">
        <v>47</v>
      </c>
      <c r="D15" s="15" t="s">
        <v>42</v>
      </c>
      <c r="E15" s="16" t="s">
        <v>43</v>
      </c>
      <c r="F15" s="16">
        <v>62</v>
      </c>
      <c r="G15" s="17"/>
      <c r="H15" s="17">
        <f t="shared" si="0"/>
        <v>62</v>
      </c>
      <c r="I15" s="14">
        <v>84</v>
      </c>
      <c r="J15" s="21">
        <v>80.08</v>
      </c>
      <c r="K15" s="21">
        <f t="shared" si="1"/>
        <v>71.04</v>
      </c>
      <c r="L15" s="14">
        <f t="shared" si="3"/>
        <v>3</v>
      </c>
    </row>
    <row r="16" s="3" customFormat="1" ht="14.5" customHeight="1" spans="1:12">
      <c r="A16" s="14">
        <v>14</v>
      </c>
      <c r="B16" s="15" t="s">
        <v>48</v>
      </c>
      <c r="C16" s="16" t="s">
        <v>49</v>
      </c>
      <c r="D16" s="15" t="s">
        <v>42</v>
      </c>
      <c r="E16" s="16" t="s">
        <v>43</v>
      </c>
      <c r="F16" s="16">
        <v>64</v>
      </c>
      <c r="G16" s="17"/>
      <c r="H16" s="17">
        <f t="shared" si="0"/>
        <v>64</v>
      </c>
      <c r="I16" s="14">
        <v>82</v>
      </c>
      <c r="J16" s="21">
        <v>75.32</v>
      </c>
      <c r="K16" s="21">
        <f t="shared" si="1"/>
        <v>69.66</v>
      </c>
      <c r="L16" s="14">
        <f t="shared" si="3"/>
        <v>4</v>
      </c>
    </row>
    <row r="17" s="2" customFormat="1" ht="14.5" customHeight="1" spans="1:12">
      <c r="A17" s="14">
        <v>15</v>
      </c>
      <c r="B17" s="15" t="s">
        <v>50</v>
      </c>
      <c r="C17" s="16" t="s">
        <v>51</v>
      </c>
      <c r="D17" s="15" t="s">
        <v>52</v>
      </c>
      <c r="E17" s="16" t="s">
        <v>53</v>
      </c>
      <c r="F17" s="16">
        <v>77.5</v>
      </c>
      <c r="G17" s="17"/>
      <c r="H17" s="17">
        <f t="shared" si="0"/>
        <v>77.5</v>
      </c>
      <c r="I17" s="14">
        <v>78</v>
      </c>
      <c r="J17" s="21">
        <v>81.26</v>
      </c>
      <c r="K17" s="21">
        <f t="shared" si="1"/>
        <v>79.38</v>
      </c>
      <c r="L17" s="14">
        <f>RANK(K17,$K$17:$K$18,0)</f>
        <v>1</v>
      </c>
    </row>
    <row r="18" s="2" customFormat="1" ht="14.5" customHeight="1" spans="1:12">
      <c r="A18" s="14">
        <v>16</v>
      </c>
      <c r="B18" s="15" t="s">
        <v>54</v>
      </c>
      <c r="C18" s="16" t="s">
        <v>55</v>
      </c>
      <c r="D18" s="15" t="s">
        <v>52</v>
      </c>
      <c r="E18" s="16" t="s">
        <v>53</v>
      </c>
      <c r="F18" s="16">
        <v>67.5</v>
      </c>
      <c r="G18" s="17"/>
      <c r="H18" s="17">
        <f t="shared" si="0"/>
        <v>67.5</v>
      </c>
      <c r="I18" s="14">
        <v>79</v>
      </c>
      <c r="J18" s="21">
        <v>83.36</v>
      </c>
      <c r="K18" s="21">
        <f t="shared" si="1"/>
        <v>75.43</v>
      </c>
      <c r="L18" s="14">
        <f>RANK(K18,$K$17:$K$18,0)</f>
        <v>2</v>
      </c>
    </row>
    <row r="19" s="3" customFormat="1" ht="14.5" customHeight="1" spans="1:12">
      <c r="A19" s="14">
        <v>17</v>
      </c>
      <c r="B19" s="15" t="s">
        <v>56</v>
      </c>
      <c r="C19" s="16" t="s">
        <v>57</v>
      </c>
      <c r="D19" s="15" t="s">
        <v>58</v>
      </c>
      <c r="E19" s="16" t="s">
        <v>59</v>
      </c>
      <c r="F19" s="16">
        <v>80</v>
      </c>
      <c r="G19" s="17"/>
      <c r="H19" s="17">
        <f t="shared" si="0"/>
        <v>80</v>
      </c>
      <c r="I19" s="14">
        <v>93</v>
      </c>
      <c r="J19" s="21">
        <v>81.96</v>
      </c>
      <c r="K19" s="21">
        <f t="shared" si="1"/>
        <v>80.98</v>
      </c>
      <c r="L19" s="14">
        <f t="shared" ref="L19:L22" si="4">RANK(K19,$K$19:$K$22,0)</f>
        <v>1</v>
      </c>
    </row>
    <row r="20" s="3" customFormat="1" ht="14.5" customHeight="1" spans="1:12">
      <c r="A20" s="14">
        <v>18</v>
      </c>
      <c r="B20" s="15" t="s">
        <v>60</v>
      </c>
      <c r="C20" s="16" t="s">
        <v>61</v>
      </c>
      <c r="D20" s="15" t="s">
        <v>58</v>
      </c>
      <c r="E20" s="16" t="s">
        <v>59</v>
      </c>
      <c r="F20" s="16">
        <v>76.5</v>
      </c>
      <c r="G20" s="17"/>
      <c r="H20" s="17">
        <f t="shared" si="0"/>
        <v>76.5</v>
      </c>
      <c r="I20" s="14">
        <v>95</v>
      </c>
      <c r="J20" s="21">
        <v>80.62</v>
      </c>
      <c r="K20" s="21">
        <f t="shared" si="1"/>
        <v>78.56</v>
      </c>
      <c r="L20" s="14">
        <f t="shared" si="4"/>
        <v>2</v>
      </c>
    </row>
    <row r="21" s="3" customFormat="1" ht="14.5" customHeight="1" spans="1:12">
      <c r="A21" s="14">
        <v>19</v>
      </c>
      <c r="B21" s="15" t="s">
        <v>62</v>
      </c>
      <c r="C21" s="16" t="s">
        <v>63</v>
      </c>
      <c r="D21" s="15" t="s">
        <v>58</v>
      </c>
      <c r="E21" s="16" t="s">
        <v>59</v>
      </c>
      <c r="F21" s="16">
        <v>72.5</v>
      </c>
      <c r="G21" s="17"/>
      <c r="H21" s="17">
        <f t="shared" si="0"/>
        <v>72.5</v>
      </c>
      <c r="I21" s="14">
        <v>96</v>
      </c>
      <c r="J21" s="21">
        <v>83.96</v>
      </c>
      <c r="K21" s="21">
        <f t="shared" si="1"/>
        <v>78.23</v>
      </c>
      <c r="L21" s="14">
        <f t="shared" si="4"/>
        <v>3</v>
      </c>
    </row>
    <row r="22" s="3" customFormat="1" ht="14.5" customHeight="1" spans="1:12">
      <c r="A22" s="14">
        <v>20</v>
      </c>
      <c r="B22" s="15" t="s">
        <v>64</v>
      </c>
      <c r="C22" s="16" t="s">
        <v>65</v>
      </c>
      <c r="D22" s="15" t="s">
        <v>58</v>
      </c>
      <c r="E22" s="16" t="s">
        <v>59</v>
      </c>
      <c r="F22" s="16">
        <v>73.5</v>
      </c>
      <c r="G22" s="17"/>
      <c r="H22" s="17">
        <f t="shared" si="0"/>
        <v>73.5</v>
      </c>
      <c r="I22" s="14">
        <v>94</v>
      </c>
      <c r="J22" s="21">
        <v>78.1</v>
      </c>
      <c r="K22" s="21">
        <f t="shared" si="1"/>
        <v>75.8</v>
      </c>
      <c r="L22" s="14">
        <f t="shared" si="4"/>
        <v>4</v>
      </c>
    </row>
    <row r="23" s="2" customFormat="1" ht="14.5" customHeight="1" spans="1:12">
      <c r="A23" s="14">
        <v>21</v>
      </c>
      <c r="B23" s="15" t="s">
        <v>66</v>
      </c>
      <c r="C23" s="16" t="s">
        <v>67</v>
      </c>
      <c r="D23" s="15" t="s">
        <v>68</v>
      </c>
      <c r="E23" s="16" t="s">
        <v>69</v>
      </c>
      <c r="F23" s="16">
        <v>79</v>
      </c>
      <c r="G23" s="17"/>
      <c r="H23" s="17">
        <f t="shared" si="0"/>
        <v>79</v>
      </c>
      <c r="I23" s="14">
        <v>102</v>
      </c>
      <c r="J23" s="21">
        <v>80.4</v>
      </c>
      <c r="K23" s="21">
        <f t="shared" si="1"/>
        <v>79.7</v>
      </c>
      <c r="L23" s="14">
        <f t="shared" ref="L23:L27" si="5">RANK(K23,$K$23:$K$27,0)</f>
        <v>1</v>
      </c>
    </row>
    <row r="24" s="2" customFormat="1" ht="14.5" customHeight="1" spans="1:12">
      <c r="A24" s="14">
        <v>22</v>
      </c>
      <c r="B24" s="15" t="s">
        <v>70</v>
      </c>
      <c r="C24" s="16" t="s">
        <v>71</v>
      </c>
      <c r="D24" s="15" t="s">
        <v>68</v>
      </c>
      <c r="E24" s="16" t="s">
        <v>69</v>
      </c>
      <c r="F24" s="16">
        <v>74.5</v>
      </c>
      <c r="G24" s="17"/>
      <c r="H24" s="17">
        <f t="shared" si="0"/>
        <v>74.5</v>
      </c>
      <c r="I24" s="14">
        <v>101</v>
      </c>
      <c r="J24" s="21">
        <v>83.8</v>
      </c>
      <c r="K24" s="21">
        <f t="shared" si="1"/>
        <v>79.15</v>
      </c>
      <c r="L24" s="14">
        <f t="shared" si="5"/>
        <v>2</v>
      </c>
    </row>
    <row r="25" s="2" customFormat="1" ht="14.5" customHeight="1" spans="1:14">
      <c r="A25" s="14">
        <v>23</v>
      </c>
      <c r="B25" s="15" t="s">
        <v>72</v>
      </c>
      <c r="C25" s="16" t="s">
        <v>73</v>
      </c>
      <c r="D25" s="15" t="s">
        <v>68</v>
      </c>
      <c r="E25" s="16" t="s">
        <v>69</v>
      </c>
      <c r="F25" s="16">
        <v>72.5</v>
      </c>
      <c r="G25" s="17"/>
      <c r="H25" s="17">
        <f t="shared" si="0"/>
        <v>72.5</v>
      </c>
      <c r="I25" s="14">
        <v>100</v>
      </c>
      <c r="J25" s="21">
        <v>82.6</v>
      </c>
      <c r="K25" s="21">
        <f t="shared" si="1"/>
        <v>77.55</v>
      </c>
      <c r="L25" s="14">
        <f t="shared" si="5"/>
        <v>3</v>
      </c>
      <c r="N25" s="22"/>
    </row>
    <row r="26" s="2" customFormat="1" ht="14.5" customHeight="1" spans="1:12">
      <c r="A26" s="14">
        <v>24</v>
      </c>
      <c r="B26" s="15" t="s">
        <v>74</v>
      </c>
      <c r="C26" s="16" t="s">
        <v>75</v>
      </c>
      <c r="D26" s="15" t="s">
        <v>68</v>
      </c>
      <c r="E26" s="16" t="s">
        <v>69</v>
      </c>
      <c r="F26" s="16">
        <v>72.5</v>
      </c>
      <c r="G26" s="17"/>
      <c r="H26" s="17">
        <f t="shared" si="0"/>
        <v>72.5</v>
      </c>
      <c r="I26" s="14">
        <v>103</v>
      </c>
      <c r="J26" s="21">
        <v>81.86</v>
      </c>
      <c r="K26" s="21">
        <f t="shared" si="1"/>
        <v>77.18</v>
      </c>
      <c r="L26" s="14">
        <f t="shared" si="5"/>
        <v>4</v>
      </c>
    </row>
    <row r="27" s="2" customFormat="1" ht="14.5" customHeight="1" spans="1:12">
      <c r="A27" s="14">
        <v>25</v>
      </c>
      <c r="B27" s="15" t="s">
        <v>76</v>
      </c>
      <c r="C27" s="16" t="s">
        <v>77</v>
      </c>
      <c r="D27" s="15" t="s">
        <v>68</v>
      </c>
      <c r="E27" s="16" t="s">
        <v>69</v>
      </c>
      <c r="F27" s="16">
        <v>73</v>
      </c>
      <c r="G27" s="17"/>
      <c r="H27" s="17">
        <f t="shared" si="0"/>
        <v>73</v>
      </c>
      <c r="I27" s="14">
        <v>104</v>
      </c>
      <c r="J27" s="21">
        <v>78.58</v>
      </c>
      <c r="K27" s="21">
        <f t="shared" si="1"/>
        <v>75.79</v>
      </c>
      <c r="L27" s="14">
        <f t="shared" si="5"/>
        <v>5</v>
      </c>
    </row>
    <row r="28" s="3" customFormat="1" ht="14.5" customHeight="1" spans="1:12">
      <c r="A28" s="14">
        <v>26</v>
      </c>
      <c r="B28" s="15" t="s">
        <v>78</v>
      </c>
      <c r="C28" s="16" t="s">
        <v>79</v>
      </c>
      <c r="D28" s="15" t="s">
        <v>80</v>
      </c>
      <c r="E28" s="16" t="s">
        <v>81</v>
      </c>
      <c r="F28" s="16">
        <v>66.5</v>
      </c>
      <c r="G28" s="17"/>
      <c r="H28" s="17">
        <f t="shared" si="0"/>
        <v>66.5</v>
      </c>
      <c r="I28" s="14">
        <v>33</v>
      </c>
      <c r="J28" s="21">
        <v>83</v>
      </c>
      <c r="K28" s="21">
        <f t="shared" si="1"/>
        <v>74.75</v>
      </c>
      <c r="L28" s="14">
        <f>RANK(K28,$K$28:$K$29,0)</f>
        <v>1</v>
      </c>
    </row>
    <row r="29" s="3" customFormat="1" ht="14.5" customHeight="1" spans="1:12">
      <c r="A29" s="14">
        <v>27</v>
      </c>
      <c r="B29" s="15" t="s">
        <v>82</v>
      </c>
      <c r="C29" s="16" t="s">
        <v>83</v>
      </c>
      <c r="D29" s="15" t="s">
        <v>80</v>
      </c>
      <c r="E29" s="16" t="s">
        <v>81</v>
      </c>
      <c r="F29" s="16">
        <v>64</v>
      </c>
      <c r="G29" s="17"/>
      <c r="H29" s="17">
        <f t="shared" si="0"/>
        <v>64</v>
      </c>
      <c r="I29" s="14">
        <v>34</v>
      </c>
      <c r="J29" s="21">
        <v>82.6</v>
      </c>
      <c r="K29" s="21">
        <f t="shared" si="1"/>
        <v>73.3</v>
      </c>
      <c r="L29" s="14">
        <f>RANK(K29,$K$28:$K$29,0)</f>
        <v>2</v>
      </c>
    </row>
    <row r="30" s="2" customFormat="1" ht="14.5" customHeight="1" spans="1:12">
      <c r="A30" s="14">
        <v>28</v>
      </c>
      <c r="B30" s="15" t="s">
        <v>84</v>
      </c>
      <c r="C30" s="16" t="s">
        <v>85</v>
      </c>
      <c r="D30" s="15" t="s">
        <v>86</v>
      </c>
      <c r="E30" s="16" t="s">
        <v>87</v>
      </c>
      <c r="F30" s="16">
        <v>58.5</v>
      </c>
      <c r="G30" s="17"/>
      <c r="H30" s="17">
        <f t="shared" si="0"/>
        <v>58.5</v>
      </c>
      <c r="I30" s="14">
        <v>111</v>
      </c>
      <c r="J30" s="21">
        <v>80.02</v>
      </c>
      <c r="K30" s="21">
        <f t="shared" si="1"/>
        <v>69.26</v>
      </c>
      <c r="L30" s="14">
        <f>RANK(K30,$K$30:$K$31,0)</f>
        <v>1</v>
      </c>
    </row>
    <row r="31" s="2" customFormat="1" ht="14.5" customHeight="1" spans="1:12">
      <c r="A31" s="14">
        <v>29</v>
      </c>
      <c r="B31" s="15" t="s">
        <v>88</v>
      </c>
      <c r="C31" s="16" t="s">
        <v>89</v>
      </c>
      <c r="D31" s="15" t="s">
        <v>86</v>
      </c>
      <c r="E31" s="16" t="s">
        <v>87</v>
      </c>
      <c r="F31" s="16">
        <v>52</v>
      </c>
      <c r="G31" s="17"/>
      <c r="H31" s="17">
        <f t="shared" si="0"/>
        <v>52</v>
      </c>
      <c r="I31" s="14">
        <v>112</v>
      </c>
      <c r="J31" s="21">
        <v>76.48</v>
      </c>
      <c r="K31" s="21">
        <f t="shared" si="1"/>
        <v>64.24</v>
      </c>
      <c r="L31" s="14">
        <f>RANK(K31,$K$30:$K$31,0)</f>
        <v>2</v>
      </c>
    </row>
    <row r="32" s="3" customFormat="1" ht="14.5" customHeight="1" spans="1:12">
      <c r="A32" s="14">
        <v>30</v>
      </c>
      <c r="B32" s="15" t="s">
        <v>90</v>
      </c>
      <c r="C32" s="16" t="s">
        <v>91</v>
      </c>
      <c r="D32" s="15" t="s">
        <v>92</v>
      </c>
      <c r="E32" s="16" t="s">
        <v>93</v>
      </c>
      <c r="F32" s="16">
        <v>75.5</v>
      </c>
      <c r="G32" s="17"/>
      <c r="H32" s="17">
        <f t="shared" si="0"/>
        <v>75.5</v>
      </c>
      <c r="I32" s="14">
        <v>76</v>
      </c>
      <c r="J32" s="21">
        <v>80.4</v>
      </c>
      <c r="K32" s="21">
        <f t="shared" si="1"/>
        <v>77.95</v>
      </c>
      <c r="L32" s="14">
        <f>RANK(K32,$K$32:$K$33,0)</f>
        <v>1</v>
      </c>
    </row>
    <row r="33" s="3" customFormat="1" ht="14.5" customHeight="1" spans="1:12">
      <c r="A33" s="14">
        <v>31</v>
      </c>
      <c r="B33" s="15" t="s">
        <v>94</v>
      </c>
      <c r="C33" s="16" t="s">
        <v>95</v>
      </c>
      <c r="D33" s="15" t="s">
        <v>92</v>
      </c>
      <c r="E33" s="16" t="s">
        <v>93</v>
      </c>
      <c r="F33" s="16">
        <v>71</v>
      </c>
      <c r="G33" s="17"/>
      <c r="H33" s="17">
        <f t="shared" si="0"/>
        <v>71</v>
      </c>
      <c r="I33" s="14">
        <v>77</v>
      </c>
      <c r="J33" s="21" t="s">
        <v>23</v>
      </c>
      <c r="K33" s="21">
        <f>H33*50%+0</f>
        <v>35.5</v>
      </c>
      <c r="L33" s="14">
        <f>RANK(K33,$K$32:$K$33,0)</f>
        <v>2</v>
      </c>
    </row>
    <row r="34" s="2" customFormat="1" ht="14.5" customHeight="1" spans="1:12">
      <c r="A34" s="14">
        <v>32</v>
      </c>
      <c r="B34" s="15" t="s">
        <v>96</v>
      </c>
      <c r="C34" s="16" t="s">
        <v>97</v>
      </c>
      <c r="D34" s="15" t="s">
        <v>98</v>
      </c>
      <c r="E34" s="16" t="s">
        <v>99</v>
      </c>
      <c r="F34" s="16">
        <v>79</v>
      </c>
      <c r="G34" s="17"/>
      <c r="H34" s="17">
        <f t="shared" si="0"/>
        <v>79</v>
      </c>
      <c r="I34" s="14">
        <v>110</v>
      </c>
      <c r="J34" s="21">
        <v>82.9</v>
      </c>
      <c r="K34" s="21">
        <f t="shared" si="1"/>
        <v>80.95</v>
      </c>
      <c r="L34" s="14">
        <f t="shared" ref="L34:L39" si="6">RANK(K34,$K$34:$K$39,0)</f>
        <v>1</v>
      </c>
    </row>
    <row r="35" s="2" customFormat="1" ht="14.5" customHeight="1" spans="1:12">
      <c r="A35" s="14">
        <v>33</v>
      </c>
      <c r="B35" s="15" t="s">
        <v>100</v>
      </c>
      <c r="C35" s="16" t="s">
        <v>101</v>
      </c>
      <c r="D35" s="15" t="s">
        <v>98</v>
      </c>
      <c r="E35" s="16" t="s">
        <v>99</v>
      </c>
      <c r="F35" s="16">
        <v>76</v>
      </c>
      <c r="G35" s="17"/>
      <c r="H35" s="17">
        <f t="shared" si="0"/>
        <v>76</v>
      </c>
      <c r="I35" s="14">
        <v>109</v>
      </c>
      <c r="J35" s="21">
        <v>84.38</v>
      </c>
      <c r="K35" s="21">
        <f t="shared" si="1"/>
        <v>80.19</v>
      </c>
      <c r="L35" s="14">
        <f t="shared" si="6"/>
        <v>2</v>
      </c>
    </row>
    <row r="36" s="2" customFormat="1" ht="14.5" customHeight="1" spans="1:12">
      <c r="A36" s="14">
        <v>34</v>
      </c>
      <c r="B36" s="15" t="s">
        <v>102</v>
      </c>
      <c r="C36" s="16" t="s">
        <v>103</v>
      </c>
      <c r="D36" s="15" t="s">
        <v>98</v>
      </c>
      <c r="E36" s="16" t="s">
        <v>99</v>
      </c>
      <c r="F36" s="16">
        <v>75.5</v>
      </c>
      <c r="G36" s="17"/>
      <c r="H36" s="17">
        <f t="shared" si="0"/>
        <v>75.5</v>
      </c>
      <c r="I36" s="14">
        <v>108</v>
      </c>
      <c r="J36" s="21">
        <v>83</v>
      </c>
      <c r="K36" s="21">
        <f t="shared" si="1"/>
        <v>79.25</v>
      </c>
      <c r="L36" s="14">
        <f t="shared" si="6"/>
        <v>3</v>
      </c>
    </row>
    <row r="37" s="2" customFormat="1" ht="14.5" customHeight="1" spans="1:12">
      <c r="A37" s="14">
        <v>35</v>
      </c>
      <c r="B37" s="15" t="s">
        <v>104</v>
      </c>
      <c r="C37" s="16" t="s">
        <v>105</v>
      </c>
      <c r="D37" s="15" t="s">
        <v>98</v>
      </c>
      <c r="E37" s="16" t="s">
        <v>99</v>
      </c>
      <c r="F37" s="16">
        <v>73.5</v>
      </c>
      <c r="G37" s="17"/>
      <c r="H37" s="17">
        <f t="shared" si="0"/>
        <v>73.5</v>
      </c>
      <c r="I37" s="14">
        <v>105</v>
      </c>
      <c r="J37" s="21">
        <v>84.56</v>
      </c>
      <c r="K37" s="21">
        <f t="shared" si="1"/>
        <v>79.03</v>
      </c>
      <c r="L37" s="14">
        <f t="shared" si="6"/>
        <v>4</v>
      </c>
    </row>
    <row r="38" s="2" customFormat="1" ht="14.5" customHeight="1" spans="1:12">
      <c r="A38" s="14">
        <v>36</v>
      </c>
      <c r="B38" s="15" t="s">
        <v>106</v>
      </c>
      <c r="C38" s="16" t="s">
        <v>107</v>
      </c>
      <c r="D38" s="15" t="s">
        <v>98</v>
      </c>
      <c r="E38" s="16" t="s">
        <v>99</v>
      </c>
      <c r="F38" s="16">
        <v>72.5</v>
      </c>
      <c r="G38" s="17"/>
      <c r="H38" s="17">
        <f t="shared" si="0"/>
        <v>72.5</v>
      </c>
      <c r="I38" s="14">
        <v>106</v>
      </c>
      <c r="J38" s="21">
        <v>84.4</v>
      </c>
      <c r="K38" s="21">
        <f t="shared" si="1"/>
        <v>78.45</v>
      </c>
      <c r="L38" s="14">
        <f t="shared" si="6"/>
        <v>5</v>
      </c>
    </row>
    <row r="39" s="2" customFormat="1" ht="14.5" customHeight="1" spans="1:12">
      <c r="A39" s="14">
        <v>37</v>
      </c>
      <c r="B39" s="15" t="s">
        <v>108</v>
      </c>
      <c r="C39" s="16" t="s">
        <v>109</v>
      </c>
      <c r="D39" s="15" t="s">
        <v>98</v>
      </c>
      <c r="E39" s="16" t="s">
        <v>99</v>
      </c>
      <c r="F39" s="16">
        <v>70.5</v>
      </c>
      <c r="G39" s="17"/>
      <c r="H39" s="17">
        <f t="shared" si="0"/>
        <v>70.5</v>
      </c>
      <c r="I39" s="14">
        <v>107</v>
      </c>
      <c r="J39" s="21">
        <v>82.84</v>
      </c>
      <c r="K39" s="21">
        <f t="shared" si="1"/>
        <v>76.67</v>
      </c>
      <c r="L39" s="14">
        <f t="shared" si="6"/>
        <v>6</v>
      </c>
    </row>
    <row r="40" s="3" customFormat="1" ht="14.5" customHeight="1" spans="1:12">
      <c r="A40" s="14">
        <v>38</v>
      </c>
      <c r="B40" s="15" t="s">
        <v>110</v>
      </c>
      <c r="C40" s="16" t="s">
        <v>111</v>
      </c>
      <c r="D40" s="15" t="s">
        <v>112</v>
      </c>
      <c r="E40" s="16" t="s">
        <v>113</v>
      </c>
      <c r="F40" s="16">
        <v>76</v>
      </c>
      <c r="G40" s="17"/>
      <c r="H40" s="17">
        <f t="shared" si="0"/>
        <v>76</v>
      </c>
      <c r="I40" s="14">
        <v>16</v>
      </c>
      <c r="J40" s="21">
        <v>84.46</v>
      </c>
      <c r="K40" s="21">
        <f t="shared" si="1"/>
        <v>80.23</v>
      </c>
      <c r="L40" s="14">
        <f t="shared" ref="L40:L46" si="7">RANK(K40,$K$40:$K$46,0)</f>
        <v>1</v>
      </c>
    </row>
    <row r="41" s="3" customFormat="1" ht="14.5" customHeight="1" spans="1:12">
      <c r="A41" s="14">
        <v>39</v>
      </c>
      <c r="B41" s="15" t="s">
        <v>114</v>
      </c>
      <c r="C41" s="16" t="s">
        <v>115</v>
      </c>
      <c r="D41" s="15" t="s">
        <v>112</v>
      </c>
      <c r="E41" s="16" t="s">
        <v>113</v>
      </c>
      <c r="F41" s="16">
        <v>76.5</v>
      </c>
      <c r="G41" s="17"/>
      <c r="H41" s="17">
        <f t="shared" si="0"/>
        <v>76.5</v>
      </c>
      <c r="I41" s="14">
        <v>12</v>
      </c>
      <c r="J41" s="21">
        <v>83.92</v>
      </c>
      <c r="K41" s="21">
        <f t="shared" si="1"/>
        <v>80.21</v>
      </c>
      <c r="L41" s="14">
        <f t="shared" si="7"/>
        <v>2</v>
      </c>
    </row>
    <row r="42" s="3" customFormat="1" ht="14.5" customHeight="1" spans="1:12">
      <c r="A42" s="14">
        <v>40</v>
      </c>
      <c r="B42" s="15" t="s">
        <v>116</v>
      </c>
      <c r="C42" s="16" t="s">
        <v>117</v>
      </c>
      <c r="D42" s="15" t="s">
        <v>112</v>
      </c>
      <c r="E42" s="16" t="s">
        <v>113</v>
      </c>
      <c r="F42" s="16">
        <v>75.5</v>
      </c>
      <c r="G42" s="17"/>
      <c r="H42" s="17">
        <f t="shared" si="0"/>
        <v>75.5</v>
      </c>
      <c r="I42" s="14">
        <v>15</v>
      </c>
      <c r="J42" s="21">
        <v>83.8</v>
      </c>
      <c r="K42" s="21">
        <f t="shared" si="1"/>
        <v>79.65</v>
      </c>
      <c r="L42" s="14">
        <f t="shared" si="7"/>
        <v>3</v>
      </c>
    </row>
    <row r="43" s="3" customFormat="1" ht="14.5" customHeight="1" spans="1:12">
      <c r="A43" s="14">
        <v>41</v>
      </c>
      <c r="B43" s="15" t="s">
        <v>118</v>
      </c>
      <c r="C43" s="16" t="s">
        <v>119</v>
      </c>
      <c r="D43" s="15" t="s">
        <v>112</v>
      </c>
      <c r="E43" s="16" t="s">
        <v>113</v>
      </c>
      <c r="F43" s="16">
        <v>77</v>
      </c>
      <c r="G43" s="17"/>
      <c r="H43" s="17">
        <f t="shared" si="0"/>
        <v>77</v>
      </c>
      <c r="I43" s="14">
        <v>14</v>
      </c>
      <c r="J43" s="21">
        <v>81.38</v>
      </c>
      <c r="K43" s="21">
        <f t="shared" si="1"/>
        <v>79.19</v>
      </c>
      <c r="L43" s="14">
        <f t="shared" si="7"/>
        <v>4</v>
      </c>
    </row>
    <row r="44" s="3" customFormat="1" ht="14.5" customHeight="1" spans="1:12">
      <c r="A44" s="14">
        <v>42</v>
      </c>
      <c r="B44" s="15" t="s">
        <v>120</v>
      </c>
      <c r="C44" s="16" t="s">
        <v>121</v>
      </c>
      <c r="D44" s="15" t="s">
        <v>112</v>
      </c>
      <c r="E44" s="16" t="s">
        <v>113</v>
      </c>
      <c r="F44" s="16">
        <v>75.5</v>
      </c>
      <c r="G44" s="17"/>
      <c r="H44" s="17">
        <f t="shared" si="0"/>
        <v>75.5</v>
      </c>
      <c r="I44" s="14">
        <v>17</v>
      </c>
      <c r="J44" s="21">
        <v>82.4</v>
      </c>
      <c r="K44" s="21">
        <f t="shared" si="1"/>
        <v>78.95</v>
      </c>
      <c r="L44" s="14">
        <f t="shared" si="7"/>
        <v>5</v>
      </c>
    </row>
    <row r="45" s="3" customFormat="1" ht="14.5" customHeight="1" spans="1:12">
      <c r="A45" s="14">
        <v>43</v>
      </c>
      <c r="B45" s="15" t="s">
        <v>122</v>
      </c>
      <c r="C45" s="16" t="s">
        <v>123</v>
      </c>
      <c r="D45" s="15" t="s">
        <v>112</v>
      </c>
      <c r="E45" s="16" t="s">
        <v>113</v>
      </c>
      <c r="F45" s="16">
        <v>74</v>
      </c>
      <c r="G45" s="17"/>
      <c r="H45" s="17">
        <f t="shared" si="0"/>
        <v>74</v>
      </c>
      <c r="I45" s="14">
        <v>18</v>
      </c>
      <c r="J45" s="21">
        <v>82.96</v>
      </c>
      <c r="K45" s="21">
        <f t="shared" si="1"/>
        <v>78.48</v>
      </c>
      <c r="L45" s="14">
        <f t="shared" si="7"/>
        <v>6</v>
      </c>
    </row>
    <row r="46" s="3" customFormat="1" ht="14.5" customHeight="1" spans="1:12">
      <c r="A46" s="14">
        <v>44</v>
      </c>
      <c r="B46" s="15" t="s">
        <v>124</v>
      </c>
      <c r="C46" s="16" t="s">
        <v>125</v>
      </c>
      <c r="D46" s="15" t="s">
        <v>112</v>
      </c>
      <c r="E46" s="16" t="s">
        <v>113</v>
      </c>
      <c r="F46" s="16">
        <v>74</v>
      </c>
      <c r="G46" s="17"/>
      <c r="H46" s="17">
        <f t="shared" si="0"/>
        <v>74</v>
      </c>
      <c r="I46" s="14">
        <v>13</v>
      </c>
      <c r="J46" s="21">
        <v>81</v>
      </c>
      <c r="K46" s="21">
        <f t="shared" si="1"/>
        <v>77.5</v>
      </c>
      <c r="L46" s="14">
        <f t="shared" si="7"/>
        <v>7</v>
      </c>
    </row>
    <row r="47" s="2" customFormat="1" ht="14.5" customHeight="1" spans="1:12">
      <c r="A47" s="14">
        <v>45</v>
      </c>
      <c r="B47" s="15" t="s">
        <v>126</v>
      </c>
      <c r="C47" s="16" t="s">
        <v>127</v>
      </c>
      <c r="D47" s="15" t="s">
        <v>128</v>
      </c>
      <c r="E47" s="16" t="s">
        <v>129</v>
      </c>
      <c r="F47" s="16">
        <v>82</v>
      </c>
      <c r="G47" s="17"/>
      <c r="H47" s="17">
        <f t="shared" si="0"/>
        <v>82</v>
      </c>
      <c r="I47" s="14">
        <v>42</v>
      </c>
      <c r="J47" s="21">
        <v>83</v>
      </c>
      <c r="K47" s="21">
        <f t="shared" si="1"/>
        <v>82.5</v>
      </c>
      <c r="L47" s="14">
        <f t="shared" ref="L47:L50" si="8">RANK(K47,$K$47:$K$50,0)</f>
        <v>1</v>
      </c>
    </row>
    <row r="48" s="2" customFormat="1" ht="14.5" customHeight="1" spans="1:12">
      <c r="A48" s="14">
        <v>46</v>
      </c>
      <c r="B48" s="15" t="s">
        <v>130</v>
      </c>
      <c r="C48" s="16" t="s">
        <v>131</v>
      </c>
      <c r="D48" s="15" t="s">
        <v>128</v>
      </c>
      <c r="E48" s="16" t="s">
        <v>129</v>
      </c>
      <c r="F48" s="16">
        <v>79</v>
      </c>
      <c r="G48" s="17"/>
      <c r="H48" s="17">
        <f t="shared" si="0"/>
        <v>79</v>
      </c>
      <c r="I48" s="14">
        <v>44</v>
      </c>
      <c r="J48" s="21">
        <v>83.06</v>
      </c>
      <c r="K48" s="21">
        <f t="shared" si="1"/>
        <v>81.03</v>
      </c>
      <c r="L48" s="14">
        <f t="shared" si="8"/>
        <v>2</v>
      </c>
    </row>
    <row r="49" s="2" customFormat="1" ht="14.5" customHeight="1" spans="1:12">
      <c r="A49" s="14">
        <v>47</v>
      </c>
      <c r="B49" s="15" t="s">
        <v>132</v>
      </c>
      <c r="C49" s="16" t="s">
        <v>133</v>
      </c>
      <c r="D49" s="15" t="s">
        <v>128</v>
      </c>
      <c r="E49" s="16" t="s">
        <v>129</v>
      </c>
      <c r="F49" s="16">
        <v>77.5</v>
      </c>
      <c r="G49" s="17"/>
      <c r="H49" s="17">
        <f t="shared" si="0"/>
        <v>77.5</v>
      </c>
      <c r="I49" s="14">
        <v>43</v>
      </c>
      <c r="J49" s="21">
        <v>82.6</v>
      </c>
      <c r="K49" s="21">
        <f t="shared" si="1"/>
        <v>80.05</v>
      </c>
      <c r="L49" s="14">
        <f t="shared" si="8"/>
        <v>3</v>
      </c>
    </row>
    <row r="50" s="2" customFormat="1" ht="14.5" customHeight="1" spans="1:12">
      <c r="A50" s="14">
        <v>48</v>
      </c>
      <c r="B50" s="15" t="s">
        <v>134</v>
      </c>
      <c r="C50" s="16" t="s">
        <v>135</v>
      </c>
      <c r="D50" s="15" t="s">
        <v>128</v>
      </c>
      <c r="E50" s="16" t="s">
        <v>129</v>
      </c>
      <c r="F50" s="16">
        <v>74</v>
      </c>
      <c r="G50" s="17"/>
      <c r="H50" s="17">
        <f t="shared" si="0"/>
        <v>74</v>
      </c>
      <c r="I50" s="14">
        <v>45</v>
      </c>
      <c r="J50" s="21">
        <v>80.7</v>
      </c>
      <c r="K50" s="21">
        <f t="shared" si="1"/>
        <v>77.35</v>
      </c>
      <c r="L50" s="14">
        <f t="shared" si="8"/>
        <v>4</v>
      </c>
    </row>
    <row r="51" s="3" customFormat="1" ht="14.5" customHeight="1" spans="1:12">
      <c r="A51" s="14">
        <v>49</v>
      </c>
      <c r="B51" s="15" t="s">
        <v>136</v>
      </c>
      <c r="C51" s="16" t="s">
        <v>137</v>
      </c>
      <c r="D51" s="15" t="s">
        <v>138</v>
      </c>
      <c r="E51" s="16" t="s">
        <v>139</v>
      </c>
      <c r="F51" s="16">
        <v>77</v>
      </c>
      <c r="G51" s="17"/>
      <c r="H51" s="17">
        <f t="shared" si="0"/>
        <v>77</v>
      </c>
      <c r="I51" s="14">
        <v>60</v>
      </c>
      <c r="J51" s="21">
        <v>84.84</v>
      </c>
      <c r="K51" s="21">
        <f t="shared" si="1"/>
        <v>80.92</v>
      </c>
      <c r="L51" s="14">
        <f t="shared" ref="L51:L54" si="9">RANK(K51,$K$51:$K$54,0)</f>
        <v>1</v>
      </c>
    </row>
    <row r="52" s="3" customFormat="1" ht="14.5" customHeight="1" spans="1:12">
      <c r="A52" s="14">
        <v>50</v>
      </c>
      <c r="B52" s="15" t="s">
        <v>140</v>
      </c>
      <c r="C52" s="16" t="s">
        <v>141</v>
      </c>
      <c r="D52" s="15" t="s">
        <v>138</v>
      </c>
      <c r="E52" s="16" t="s">
        <v>139</v>
      </c>
      <c r="F52" s="16">
        <v>81</v>
      </c>
      <c r="G52" s="17"/>
      <c r="H52" s="17">
        <f t="shared" si="0"/>
        <v>81</v>
      </c>
      <c r="I52" s="14">
        <v>63</v>
      </c>
      <c r="J52" s="21">
        <v>80.8</v>
      </c>
      <c r="K52" s="21">
        <f t="shared" si="1"/>
        <v>80.9</v>
      </c>
      <c r="L52" s="14">
        <f t="shared" si="9"/>
        <v>2</v>
      </c>
    </row>
    <row r="53" s="3" customFormat="1" ht="14.5" customHeight="1" spans="1:12">
      <c r="A53" s="14">
        <v>51</v>
      </c>
      <c r="B53" s="15" t="s">
        <v>142</v>
      </c>
      <c r="C53" s="16" t="s">
        <v>143</v>
      </c>
      <c r="D53" s="15" t="s">
        <v>138</v>
      </c>
      <c r="E53" s="16" t="s">
        <v>139</v>
      </c>
      <c r="F53" s="16">
        <v>76.5</v>
      </c>
      <c r="G53" s="17"/>
      <c r="H53" s="17">
        <f t="shared" si="0"/>
        <v>76.5</v>
      </c>
      <c r="I53" s="14">
        <v>62</v>
      </c>
      <c r="J53" s="21">
        <v>84.04</v>
      </c>
      <c r="K53" s="21">
        <f t="shared" si="1"/>
        <v>80.27</v>
      </c>
      <c r="L53" s="14">
        <f t="shared" si="9"/>
        <v>3</v>
      </c>
    </row>
    <row r="54" s="3" customFormat="1" ht="14.5" customHeight="1" spans="1:12">
      <c r="A54" s="14">
        <v>52</v>
      </c>
      <c r="B54" s="15" t="s">
        <v>144</v>
      </c>
      <c r="C54" s="16" t="s">
        <v>145</v>
      </c>
      <c r="D54" s="15" t="s">
        <v>138</v>
      </c>
      <c r="E54" s="16" t="s">
        <v>139</v>
      </c>
      <c r="F54" s="16">
        <v>77.5</v>
      </c>
      <c r="G54" s="17"/>
      <c r="H54" s="17">
        <f t="shared" si="0"/>
        <v>77.5</v>
      </c>
      <c r="I54" s="14">
        <v>61</v>
      </c>
      <c r="J54" s="21">
        <v>81.06</v>
      </c>
      <c r="K54" s="21">
        <f t="shared" si="1"/>
        <v>79.28</v>
      </c>
      <c r="L54" s="14">
        <f t="shared" si="9"/>
        <v>4</v>
      </c>
    </row>
    <row r="55" s="2" customFormat="1" ht="14.5" customHeight="1" spans="1:12">
      <c r="A55" s="14">
        <v>53</v>
      </c>
      <c r="B55" s="15" t="s">
        <v>146</v>
      </c>
      <c r="C55" s="16" t="s">
        <v>147</v>
      </c>
      <c r="D55" s="15" t="s">
        <v>148</v>
      </c>
      <c r="E55" s="16" t="s">
        <v>149</v>
      </c>
      <c r="F55" s="16">
        <v>73</v>
      </c>
      <c r="G55" s="17"/>
      <c r="H55" s="17">
        <f t="shared" si="0"/>
        <v>73</v>
      </c>
      <c r="I55" s="14">
        <v>143</v>
      </c>
      <c r="J55" s="21">
        <v>82.04</v>
      </c>
      <c r="K55" s="21">
        <f t="shared" si="1"/>
        <v>77.52</v>
      </c>
      <c r="L55" s="14">
        <f>RANK(K55,$K$55:$K$56,0)</f>
        <v>1</v>
      </c>
    </row>
    <row r="56" s="2" customFormat="1" ht="14.5" customHeight="1" spans="1:12">
      <c r="A56" s="14">
        <v>54</v>
      </c>
      <c r="B56" s="15" t="s">
        <v>150</v>
      </c>
      <c r="C56" s="16" t="s">
        <v>151</v>
      </c>
      <c r="D56" s="15" t="s">
        <v>148</v>
      </c>
      <c r="E56" s="16" t="s">
        <v>149</v>
      </c>
      <c r="F56" s="16">
        <v>69.5</v>
      </c>
      <c r="G56" s="17"/>
      <c r="H56" s="17">
        <f t="shared" si="0"/>
        <v>69.5</v>
      </c>
      <c r="I56" s="14">
        <v>144</v>
      </c>
      <c r="J56" s="21">
        <v>81.06</v>
      </c>
      <c r="K56" s="21">
        <f t="shared" si="1"/>
        <v>75.28</v>
      </c>
      <c r="L56" s="14">
        <f>RANK(K56,$K$55:$K$56,0)</f>
        <v>2</v>
      </c>
    </row>
    <row r="57" s="3" customFormat="1" ht="14.5" customHeight="1" spans="1:12">
      <c r="A57" s="14">
        <v>55</v>
      </c>
      <c r="B57" s="15" t="s">
        <v>152</v>
      </c>
      <c r="C57" s="16" t="s">
        <v>153</v>
      </c>
      <c r="D57" s="15" t="s">
        <v>154</v>
      </c>
      <c r="E57" s="16" t="s">
        <v>155</v>
      </c>
      <c r="F57" s="16">
        <v>82.5</v>
      </c>
      <c r="G57" s="17"/>
      <c r="H57" s="17">
        <f t="shared" si="0"/>
        <v>82.5</v>
      </c>
      <c r="I57" s="14">
        <v>146</v>
      </c>
      <c r="J57" s="21">
        <v>80.3</v>
      </c>
      <c r="K57" s="21">
        <f t="shared" si="1"/>
        <v>81.4</v>
      </c>
      <c r="L57" s="14">
        <f>RANK(K57,$K$57:$K$58)</f>
        <v>1</v>
      </c>
    </row>
    <row r="58" s="3" customFormat="1" ht="14.5" customHeight="1" spans="1:12">
      <c r="A58" s="14">
        <v>56</v>
      </c>
      <c r="B58" s="15" t="s">
        <v>156</v>
      </c>
      <c r="C58" s="16" t="s">
        <v>157</v>
      </c>
      <c r="D58" s="15" t="s">
        <v>154</v>
      </c>
      <c r="E58" s="16" t="s">
        <v>155</v>
      </c>
      <c r="F58" s="16">
        <v>72.5</v>
      </c>
      <c r="G58" s="17"/>
      <c r="H58" s="17">
        <f t="shared" si="0"/>
        <v>72.5</v>
      </c>
      <c r="I58" s="14">
        <v>145</v>
      </c>
      <c r="J58" s="21">
        <v>82.7</v>
      </c>
      <c r="K58" s="21">
        <f t="shared" si="1"/>
        <v>77.6</v>
      </c>
      <c r="L58" s="14">
        <f>RANK(K58,$K$57:$K$58)</f>
        <v>2</v>
      </c>
    </row>
    <row r="59" s="2" customFormat="1" ht="14.5" customHeight="1" spans="1:12">
      <c r="A59" s="14">
        <v>57</v>
      </c>
      <c r="B59" s="15" t="s">
        <v>158</v>
      </c>
      <c r="C59" s="16" t="s">
        <v>159</v>
      </c>
      <c r="D59" s="15" t="s">
        <v>160</v>
      </c>
      <c r="E59" s="16" t="s">
        <v>161</v>
      </c>
      <c r="F59" s="16">
        <v>72</v>
      </c>
      <c r="G59" s="17"/>
      <c r="H59" s="17">
        <f t="shared" si="0"/>
        <v>72</v>
      </c>
      <c r="I59" s="14">
        <v>141</v>
      </c>
      <c r="J59" s="21">
        <v>83.4</v>
      </c>
      <c r="K59" s="21">
        <f t="shared" si="1"/>
        <v>77.7</v>
      </c>
      <c r="L59" s="14">
        <f t="shared" ref="L59:L61" si="10">RANK(K59,$K$59:$K$61,0)</f>
        <v>1</v>
      </c>
    </row>
    <row r="60" s="2" customFormat="1" ht="14.5" customHeight="1" spans="1:12">
      <c r="A60" s="14">
        <v>58</v>
      </c>
      <c r="B60" s="15" t="s">
        <v>162</v>
      </c>
      <c r="C60" s="16" t="s">
        <v>163</v>
      </c>
      <c r="D60" s="15" t="s">
        <v>160</v>
      </c>
      <c r="E60" s="16" t="s">
        <v>161</v>
      </c>
      <c r="F60" s="16">
        <v>69.5</v>
      </c>
      <c r="G60" s="17"/>
      <c r="H60" s="17">
        <f t="shared" si="0"/>
        <v>69.5</v>
      </c>
      <c r="I60" s="14">
        <v>139</v>
      </c>
      <c r="J60" s="21">
        <v>80.82</v>
      </c>
      <c r="K60" s="21">
        <f t="shared" si="1"/>
        <v>75.16</v>
      </c>
      <c r="L60" s="14">
        <f t="shared" si="10"/>
        <v>2</v>
      </c>
    </row>
    <row r="61" s="2" customFormat="1" ht="14.5" customHeight="1" spans="1:12">
      <c r="A61" s="14">
        <v>59</v>
      </c>
      <c r="B61" s="15" t="s">
        <v>164</v>
      </c>
      <c r="C61" s="16" t="s">
        <v>165</v>
      </c>
      <c r="D61" s="15" t="s">
        <v>160</v>
      </c>
      <c r="E61" s="16" t="s">
        <v>161</v>
      </c>
      <c r="F61" s="16">
        <v>69.5</v>
      </c>
      <c r="G61" s="17"/>
      <c r="H61" s="17">
        <f t="shared" si="0"/>
        <v>69.5</v>
      </c>
      <c r="I61" s="14">
        <v>140</v>
      </c>
      <c r="J61" s="21">
        <v>80.8</v>
      </c>
      <c r="K61" s="21">
        <f t="shared" si="1"/>
        <v>75.15</v>
      </c>
      <c r="L61" s="14">
        <f t="shared" si="10"/>
        <v>3</v>
      </c>
    </row>
    <row r="62" s="3" customFormat="1" ht="14.5" customHeight="1" spans="1:12">
      <c r="A62" s="14">
        <v>60</v>
      </c>
      <c r="B62" s="15" t="s">
        <v>166</v>
      </c>
      <c r="C62" s="16" t="s">
        <v>167</v>
      </c>
      <c r="D62" s="15" t="s">
        <v>168</v>
      </c>
      <c r="E62" s="16" t="s">
        <v>169</v>
      </c>
      <c r="F62" s="16">
        <v>82.5</v>
      </c>
      <c r="G62" s="17"/>
      <c r="H62" s="17">
        <f t="shared" si="0"/>
        <v>82.5</v>
      </c>
      <c r="I62" s="14">
        <v>133</v>
      </c>
      <c r="J62" s="21">
        <v>82.52</v>
      </c>
      <c r="K62" s="21">
        <f t="shared" si="1"/>
        <v>82.51</v>
      </c>
      <c r="L62" s="14">
        <f t="shared" ref="L62:L87" si="11">RANK(K62,$K$62:$K$87,0)</f>
        <v>1</v>
      </c>
    </row>
    <row r="63" s="3" customFormat="1" ht="14.5" customHeight="1" spans="1:12">
      <c r="A63" s="14">
        <v>61</v>
      </c>
      <c r="B63" s="15" t="s">
        <v>170</v>
      </c>
      <c r="C63" s="16" t="s">
        <v>171</v>
      </c>
      <c r="D63" s="15" t="s">
        <v>168</v>
      </c>
      <c r="E63" s="16" t="s">
        <v>169</v>
      </c>
      <c r="F63" s="16">
        <v>81</v>
      </c>
      <c r="G63" s="17"/>
      <c r="H63" s="17">
        <f t="shared" si="0"/>
        <v>81</v>
      </c>
      <c r="I63" s="14">
        <v>126</v>
      </c>
      <c r="J63" s="21">
        <v>79.92</v>
      </c>
      <c r="K63" s="21">
        <f t="shared" si="1"/>
        <v>80.46</v>
      </c>
      <c r="L63" s="14">
        <f t="shared" si="11"/>
        <v>2</v>
      </c>
    </row>
    <row r="64" s="3" customFormat="1" ht="14.5" customHeight="1" spans="1:12">
      <c r="A64" s="14">
        <v>62</v>
      </c>
      <c r="B64" s="15" t="s">
        <v>172</v>
      </c>
      <c r="C64" s="16" t="s">
        <v>173</v>
      </c>
      <c r="D64" s="15" t="s">
        <v>168</v>
      </c>
      <c r="E64" s="16" t="s">
        <v>169</v>
      </c>
      <c r="F64" s="16">
        <v>78.5</v>
      </c>
      <c r="G64" s="17"/>
      <c r="H64" s="17">
        <f t="shared" si="0"/>
        <v>78.5</v>
      </c>
      <c r="I64" s="14">
        <v>118</v>
      </c>
      <c r="J64" s="21">
        <v>80.98</v>
      </c>
      <c r="K64" s="21">
        <f t="shared" si="1"/>
        <v>79.74</v>
      </c>
      <c r="L64" s="14">
        <f t="shared" si="11"/>
        <v>3</v>
      </c>
    </row>
    <row r="65" s="3" customFormat="1" ht="14.5" customHeight="1" spans="1:12">
      <c r="A65" s="14">
        <v>63</v>
      </c>
      <c r="B65" s="15" t="s">
        <v>174</v>
      </c>
      <c r="C65" s="16" t="s">
        <v>175</v>
      </c>
      <c r="D65" s="15" t="s">
        <v>168</v>
      </c>
      <c r="E65" s="16" t="s">
        <v>169</v>
      </c>
      <c r="F65" s="16">
        <v>73.5</v>
      </c>
      <c r="G65" s="17"/>
      <c r="H65" s="17">
        <f t="shared" si="0"/>
        <v>73.5</v>
      </c>
      <c r="I65" s="14">
        <v>119</v>
      </c>
      <c r="J65" s="21">
        <v>83.86</v>
      </c>
      <c r="K65" s="21">
        <f t="shared" si="1"/>
        <v>78.68</v>
      </c>
      <c r="L65" s="14">
        <f t="shared" si="11"/>
        <v>4</v>
      </c>
    </row>
    <row r="66" s="3" customFormat="1" ht="14.5" customHeight="1" spans="1:12">
      <c r="A66" s="14">
        <v>64</v>
      </c>
      <c r="B66" s="15" t="s">
        <v>176</v>
      </c>
      <c r="C66" s="16" t="s">
        <v>177</v>
      </c>
      <c r="D66" s="15" t="s">
        <v>168</v>
      </c>
      <c r="E66" s="16" t="s">
        <v>169</v>
      </c>
      <c r="F66" s="16">
        <v>77.5</v>
      </c>
      <c r="G66" s="17"/>
      <c r="H66" s="17">
        <f t="shared" si="0"/>
        <v>77.5</v>
      </c>
      <c r="I66" s="14">
        <v>127</v>
      </c>
      <c r="J66" s="21">
        <v>79.82</v>
      </c>
      <c r="K66" s="21">
        <f t="shared" si="1"/>
        <v>78.66</v>
      </c>
      <c r="L66" s="14">
        <f t="shared" si="11"/>
        <v>5</v>
      </c>
    </row>
    <row r="67" s="3" customFormat="1" ht="14.5" customHeight="1" spans="1:12">
      <c r="A67" s="14">
        <v>65</v>
      </c>
      <c r="B67" s="15" t="s">
        <v>178</v>
      </c>
      <c r="C67" s="16" t="s">
        <v>179</v>
      </c>
      <c r="D67" s="15" t="s">
        <v>168</v>
      </c>
      <c r="E67" s="16" t="s">
        <v>169</v>
      </c>
      <c r="F67" s="16">
        <v>76</v>
      </c>
      <c r="G67" s="17"/>
      <c r="H67" s="17">
        <f t="shared" ref="H67:H109" si="12">F67+G67</f>
        <v>76</v>
      </c>
      <c r="I67" s="14">
        <v>115</v>
      </c>
      <c r="J67" s="21">
        <v>80.2</v>
      </c>
      <c r="K67" s="21">
        <f t="shared" ref="K67:K109" si="13">H67*50%+J67*50%</f>
        <v>78.1</v>
      </c>
      <c r="L67" s="14">
        <f t="shared" si="11"/>
        <v>6</v>
      </c>
    </row>
    <row r="68" s="3" customFormat="1" ht="14.5" customHeight="1" spans="1:12">
      <c r="A68" s="14">
        <v>66</v>
      </c>
      <c r="B68" s="15" t="s">
        <v>180</v>
      </c>
      <c r="C68" s="16" t="s">
        <v>181</v>
      </c>
      <c r="D68" s="15" t="s">
        <v>168</v>
      </c>
      <c r="E68" s="16" t="s">
        <v>169</v>
      </c>
      <c r="F68" s="16">
        <v>75</v>
      </c>
      <c r="G68" s="17"/>
      <c r="H68" s="17">
        <f t="shared" si="12"/>
        <v>75</v>
      </c>
      <c r="I68" s="14">
        <v>123</v>
      </c>
      <c r="J68" s="21">
        <v>80.74</v>
      </c>
      <c r="K68" s="21">
        <f t="shared" si="13"/>
        <v>77.87</v>
      </c>
      <c r="L68" s="14">
        <f t="shared" si="11"/>
        <v>7</v>
      </c>
    </row>
    <row r="69" s="3" customFormat="1" ht="14.5" customHeight="1" spans="1:12">
      <c r="A69" s="14">
        <v>67</v>
      </c>
      <c r="B69" s="15" t="s">
        <v>182</v>
      </c>
      <c r="C69" s="16" t="s">
        <v>183</v>
      </c>
      <c r="D69" s="15" t="s">
        <v>168</v>
      </c>
      <c r="E69" s="16" t="s">
        <v>169</v>
      </c>
      <c r="F69" s="16">
        <v>76.5</v>
      </c>
      <c r="G69" s="17"/>
      <c r="H69" s="17">
        <f t="shared" si="12"/>
        <v>76.5</v>
      </c>
      <c r="I69" s="14">
        <v>128</v>
      </c>
      <c r="J69" s="21">
        <v>78.8</v>
      </c>
      <c r="K69" s="21">
        <f t="shared" si="13"/>
        <v>77.65</v>
      </c>
      <c r="L69" s="14">
        <f t="shared" si="11"/>
        <v>8</v>
      </c>
    </row>
    <row r="70" s="3" customFormat="1" ht="14.5" customHeight="1" spans="1:12">
      <c r="A70" s="14">
        <v>68</v>
      </c>
      <c r="B70" s="15" t="s">
        <v>184</v>
      </c>
      <c r="C70" s="16" t="s">
        <v>185</v>
      </c>
      <c r="D70" s="15" t="s">
        <v>168</v>
      </c>
      <c r="E70" s="16" t="s">
        <v>169</v>
      </c>
      <c r="F70" s="16">
        <v>74.5</v>
      </c>
      <c r="G70" s="17"/>
      <c r="H70" s="17">
        <f t="shared" si="12"/>
        <v>74.5</v>
      </c>
      <c r="I70" s="14">
        <v>129</v>
      </c>
      <c r="J70" s="21">
        <v>79.18</v>
      </c>
      <c r="K70" s="21">
        <f t="shared" si="13"/>
        <v>76.84</v>
      </c>
      <c r="L70" s="14">
        <f t="shared" si="11"/>
        <v>9</v>
      </c>
    </row>
    <row r="71" s="3" customFormat="1" ht="14.5" customHeight="1" spans="1:12">
      <c r="A71" s="14">
        <v>69</v>
      </c>
      <c r="B71" s="15" t="s">
        <v>186</v>
      </c>
      <c r="C71" s="16" t="s">
        <v>187</v>
      </c>
      <c r="D71" s="15" t="s">
        <v>168</v>
      </c>
      <c r="E71" s="16" t="s">
        <v>169</v>
      </c>
      <c r="F71" s="16">
        <v>73</v>
      </c>
      <c r="G71" s="17"/>
      <c r="H71" s="17">
        <f t="shared" si="12"/>
        <v>73</v>
      </c>
      <c r="I71" s="14">
        <v>121</v>
      </c>
      <c r="J71" s="21">
        <v>80.68</v>
      </c>
      <c r="K71" s="21">
        <f t="shared" si="13"/>
        <v>76.84</v>
      </c>
      <c r="L71" s="14">
        <f t="shared" si="11"/>
        <v>9</v>
      </c>
    </row>
    <row r="72" s="3" customFormat="1" ht="14.5" customHeight="1" spans="1:12">
      <c r="A72" s="14">
        <v>70</v>
      </c>
      <c r="B72" s="15" t="s">
        <v>188</v>
      </c>
      <c r="C72" s="16" t="s">
        <v>189</v>
      </c>
      <c r="D72" s="15" t="s">
        <v>168</v>
      </c>
      <c r="E72" s="16" t="s">
        <v>169</v>
      </c>
      <c r="F72" s="16">
        <v>71</v>
      </c>
      <c r="G72" s="17"/>
      <c r="H72" s="17">
        <f t="shared" si="12"/>
        <v>71</v>
      </c>
      <c r="I72" s="14">
        <v>136</v>
      </c>
      <c r="J72" s="21">
        <v>82.58</v>
      </c>
      <c r="K72" s="21">
        <f t="shared" si="13"/>
        <v>76.79</v>
      </c>
      <c r="L72" s="14">
        <f t="shared" si="11"/>
        <v>11</v>
      </c>
    </row>
    <row r="73" s="3" customFormat="1" ht="14.5" customHeight="1" spans="1:12">
      <c r="A73" s="14">
        <v>71</v>
      </c>
      <c r="B73" s="15" t="s">
        <v>190</v>
      </c>
      <c r="C73" s="16" t="s">
        <v>191</v>
      </c>
      <c r="D73" s="15" t="s">
        <v>168</v>
      </c>
      <c r="E73" s="16" t="s">
        <v>169</v>
      </c>
      <c r="F73" s="16">
        <v>72.5</v>
      </c>
      <c r="G73" s="17"/>
      <c r="H73" s="17">
        <f t="shared" si="12"/>
        <v>72.5</v>
      </c>
      <c r="I73" s="14">
        <v>120</v>
      </c>
      <c r="J73" s="21">
        <v>80.72</v>
      </c>
      <c r="K73" s="21">
        <f t="shared" si="13"/>
        <v>76.61</v>
      </c>
      <c r="L73" s="14">
        <f t="shared" si="11"/>
        <v>12</v>
      </c>
    </row>
    <row r="74" s="3" customFormat="1" ht="14.5" customHeight="1" spans="1:12">
      <c r="A74" s="14">
        <v>72</v>
      </c>
      <c r="B74" s="15" t="s">
        <v>192</v>
      </c>
      <c r="C74" s="16" t="s">
        <v>193</v>
      </c>
      <c r="D74" s="15" t="s">
        <v>168</v>
      </c>
      <c r="E74" s="16" t="s">
        <v>169</v>
      </c>
      <c r="F74" s="16">
        <v>70.5</v>
      </c>
      <c r="G74" s="17"/>
      <c r="H74" s="17">
        <f t="shared" si="12"/>
        <v>70.5</v>
      </c>
      <c r="I74" s="14">
        <v>135</v>
      </c>
      <c r="J74" s="21">
        <v>82.36</v>
      </c>
      <c r="K74" s="21">
        <f t="shared" si="13"/>
        <v>76.43</v>
      </c>
      <c r="L74" s="14">
        <f t="shared" si="11"/>
        <v>13</v>
      </c>
    </row>
    <row r="75" s="3" customFormat="1" ht="14.5" customHeight="1" spans="1:12">
      <c r="A75" s="14">
        <v>73</v>
      </c>
      <c r="B75" s="15" t="s">
        <v>194</v>
      </c>
      <c r="C75" s="16" t="s">
        <v>195</v>
      </c>
      <c r="D75" s="15" t="s">
        <v>168</v>
      </c>
      <c r="E75" s="16" t="s">
        <v>169</v>
      </c>
      <c r="F75" s="16">
        <v>70</v>
      </c>
      <c r="G75" s="17"/>
      <c r="H75" s="17">
        <f t="shared" si="12"/>
        <v>70</v>
      </c>
      <c r="I75" s="14">
        <v>125</v>
      </c>
      <c r="J75" s="21">
        <v>82.62</v>
      </c>
      <c r="K75" s="21">
        <f t="shared" si="13"/>
        <v>76.31</v>
      </c>
      <c r="L75" s="14">
        <f t="shared" si="11"/>
        <v>14</v>
      </c>
    </row>
    <row r="76" s="3" customFormat="1" ht="14.5" customHeight="1" spans="1:12">
      <c r="A76" s="14">
        <v>74</v>
      </c>
      <c r="B76" s="15" t="s">
        <v>196</v>
      </c>
      <c r="C76" s="16" t="s">
        <v>197</v>
      </c>
      <c r="D76" s="15" t="s">
        <v>168</v>
      </c>
      <c r="E76" s="16" t="s">
        <v>169</v>
      </c>
      <c r="F76" s="16">
        <v>70</v>
      </c>
      <c r="G76" s="17"/>
      <c r="H76" s="17">
        <f t="shared" si="12"/>
        <v>70</v>
      </c>
      <c r="I76" s="14">
        <v>113</v>
      </c>
      <c r="J76" s="21">
        <v>82.22</v>
      </c>
      <c r="K76" s="21">
        <f t="shared" si="13"/>
        <v>76.11</v>
      </c>
      <c r="L76" s="14">
        <f t="shared" si="11"/>
        <v>15</v>
      </c>
    </row>
    <row r="77" s="3" customFormat="1" ht="14.5" customHeight="1" spans="1:12">
      <c r="A77" s="14">
        <v>75</v>
      </c>
      <c r="B77" s="15" t="s">
        <v>198</v>
      </c>
      <c r="C77" s="16" t="s">
        <v>199</v>
      </c>
      <c r="D77" s="15" t="s">
        <v>168</v>
      </c>
      <c r="E77" s="16" t="s">
        <v>169</v>
      </c>
      <c r="F77" s="16">
        <v>72</v>
      </c>
      <c r="G77" s="17"/>
      <c r="H77" s="17">
        <f t="shared" si="12"/>
        <v>72</v>
      </c>
      <c r="I77" s="14">
        <v>130</v>
      </c>
      <c r="J77" s="21">
        <v>80.06</v>
      </c>
      <c r="K77" s="21">
        <f t="shared" si="13"/>
        <v>76.03</v>
      </c>
      <c r="L77" s="14">
        <f t="shared" si="11"/>
        <v>16</v>
      </c>
    </row>
    <row r="78" s="3" customFormat="1" ht="14.5" customHeight="1" spans="1:12">
      <c r="A78" s="14">
        <v>76</v>
      </c>
      <c r="B78" s="15" t="s">
        <v>200</v>
      </c>
      <c r="C78" s="16" t="s">
        <v>201</v>
      </c>
      <c r="D78" s="15" t="s">
        <v>168</v>
      </c>
      <c r="E78" s="16" t="s">
        <v>169</v>
      </c>
      <c r="F78" s="16">
        <v>69</v>
      </c>
      <c r="G78" s="17"/>
      <c r="H78" s="17">
        <f t="shared" si="12"/>
        <v>69</v>
      </c>
      <c r="I78" s="14">
        <v>134</v>
      </c>
      <c r="J78" s="21">
        <v>82.9</v>
      </c>
      <c r="K78" s="21">
        <f t="shared" si="13"/>
        <v>75.95</v>
      </c>
      <c r="L78" s="14">
        <f t="shared" si="11"/>
        <v>17</v>
      </c>
    </row>
    <row r="79" s="3" customFormat="1" ht="14.5" customHeight="1" spans="1:12">
      <c r="A79" s="14">
        <v>77</v>
      </c>
      <c r="B79" s="15" t="s">
        <v>202</v>
      </c>
      <c r="C79" s="16" t="s">
        <v>203</v>
      </c>
      <c r="D79" s="15" t="s">
        <v>168</v>
      </c>
      <c r="E79" s="16" t="s">
        <v>169</v>
      </c>
      <c r="F79" s="16">
        <v>71.5</v>
      </c>
      <c r="G79" s="17"/>
      <c r="H79" s="17">
        <f t="shared" si="12"/>
        <v>71.5</v>
      </c>
      <c r="I79" s="14">
        <v>122</v>
      </c>
      <c r="J79" s="21">
        <v>80.24</v>
      </c>
      <c r="K79" s="21">
        <f t="shared" si="13"/>
        <v>75.87</v>
      </c>
      <c r="L79" s="14">
        <f t="shared" si="11"/>
        <v>18</v>
      </c>
    </row>
    <row r="80" s="3" customFormat="1" ht="14.5" customHeight="1" spans="1:12">
      <c r="A80" s="14">
        <v>78</v>
      </c>
      <c r="B80" s="15" t="s">
        <v>142</v>
      </c>
      <c r="C80" s="16" t="s">
        <v>204</v>
      </c>
      <c r="D80" s="15" t="s">
        <v>168</v>
      </c>
      <c r="E80" s="16" t="s">
        <v>169</v>
      </c>
      <c r="F80" s="16">
        <v>72.5</v>
      </c>
      <c r="G80" s="17"/>
      <c r="H80" s="17">
        <f t="shared" si="12"/>
        <v>72.5</v>
      </c>
      <c r="I80" s="14">
        <v>131</v>
      </c>
      <c r="J80" s="21">
        <v>79.12</v>
      </c>
      <c r="K80" s="21">
        <f t="shared" si="13"/>
        <v>75.81</v>
      </c>
      <c r="L80" s="14">
        <f t="shared" si="11"/>
        <v>19</v>
      </c>
    </row>
    <row r="81" s="3" customFormat="1" ht="14.5" customHeight="1" spans="1:12">
      <c r="A81" s="14">
        <v>79</v>
      </c>
      <c r="B81" s="15" t="s">
        <v>205</v>
      </c>
      <c r="C81" s="16" t="s">
        <v>206</v>
      </c>
      <c r="D81" s="15" t="s">
        <v>168</v>
      </c>
      <c r="E81" s="16" t="s">
        <v>169</v>
      </c>
      <c r="F81" s="16">
        <v>71</v>
      </c>
      <c r="G81" s="17"/>
      <c r="H81" s="17">
        <f t="shared" si="12"/>
        <v>71</v>
      </c>
      <c r="I81" s="14">
        <v>137</v>
      </c>
      <c r="J81" s="21">
        <v>80.36</v>
      </c>
      <c r="K81" s="21">
        <f t="shared" si="13"/>
        <v>75.68</v>
      </c>
      <c r="L81" s="14">
        <f t="shared" si="11"/>
        <v>20</v>
      </c>
    </row>
    <row r="82" s="3" customFormat="1" ht="14.5" customHeight="1" spans="1:12">
      <c r="A82" s="14">
        <v>80</v>
      </c>
      <c r="B82" s="15" t="s">
        <v>207</v>
      </c>
      <c r="C82" s="16" t="s">
        <v>208</v>
      </c>
      <c r="D82" s="15" t="s">
        <v>168</v>
      </c>
      <c r="E82" s="16" t="s">
        <v>169</v>
      </c>
      <c r="F82" s="16">
        <v>70</v>
      </c>
      <c r="G82" s="17"/>
      <c r="H82" s="17">
        <f t="shared" si="12"/>
        <v>70</v>
      </c>
      <c r="I82" s="14">
        <v>132</v>
      </c>
      <c r="J82" s="21">
        <v>81.02</v>
      </c>
      <c r="K82" s="21">
        <f t="shared" si="13"/>
        <v>75.51</v>
      </c>
      <c r="L82" s="14">
        <f t="shared" si="11"/>
        <v>21</v>
      </c>
    </row>
    <row r="83" s="3" customFormat="1" ht="14.5" customHeight="1" spans="1:12">
      <c r="A83" s="14">
        <v>81</v>
      </c>
      <c r="B83" s="15" t="s">
        <v>209</v>
      </c>
      <c r="C83" s="16" t="s">
        <v>210</v>
      </c>
      <c r="D83" s="15" t="s">
        <v>168</v>
      </c>
      <c r="E83" s="16" t="s">
        <v>169</v>
      </c>
      <c r="F83" s="16">
        <v>73.5</v>
      </c>
      <c r="G83" s="17"/>
      <c r="H83" s="17">
        <f t="shared" si="12"/>
        <v>73.5</v>
      </c>
      <c r="I83" s="14">
        <v>114</v>
      </c>
      <c r="J83" s="21">
        <v>76.1</v>
      </c>
      <c r="K83" s="21">
        <f t="shared" si="13"/>
        <v>74.8</v>
      </c>
      <c r="L83" s="14">
        <f t="shared" si="11"/>
        <v>22</v>
      </c>
    </row>
    <row r="84" s="3" customFormat="1" ht="14.5" customHeight="1" spans="1:12">
      <c r="A84" s="14">
        <v>82</v>
      </c>
      <c r="B84" s="15" t="s">
        <v>211</v>
      </c>
      <c r="C84" s="16" t="s">
        <v>212</v>
      </c>
      <c r="D84" s="15" t="s">
        <v>168</v>
      </c>
      <c r="E84" s="16" t="s">
        <v>169</v>
      </c>
      <c r="F84" s="16">
        <v>69.5</v>
      </c>
      <c r="G84" s="17"/>
      <c r="H84" s="17">
        <f t="shared" si="12"/>
        <v>69.5</v>
      </c>
      <c r="I84" s="14">
        <v>124</v>
      </c>
      <c r="J84" s="21">
        <v>79.36</v>
      </c>
      <c r="K84" s="21">
        <f t="shared" si="13"/>
        <v>74.43</v>
      </c>
      <c r="L84" s="14">
        <f t="shared" si="11"/>
        <v>23</v>
      </c>
    </row>
    <row r="85" s="3" customFormat="1" ht="14.5" customHeight="1" spans="1:12">
      <c r="A85" s="14">
        <v>83</v>
      </c>
      <c r="B85" s="15" t="s">
        <v>213</v>
      </c>
      <c r="C85" s="16" t="s">
        <v>214</v>
      </c>
      <c r="D85" s="15" t="s">
        <v>168</v>
      </c>
      <c r="E85" s="16" t="s">
        <v>169</v>
      </c>
      <c r="F85" s="16">
        <v>69</v>
      </c>
      <c r="G85" s="17"/>
      <c r="H85" s="17">
        <f t="shared" si="12"/>
        <v>69</v>
      </c>
      <c r="I85" s="14">
        <v>138</v>
      </c>
      <c r="J85" s="21">
        <v>78.8</v>
      </c>
      <c r="K85" s="21">
        <f t="shared" si="13"/>
        <v>73.9</v>
      </c>
      <c r="L85" s="14">
        <f t="shared" si="11"/>
        <v>24</v>
      </c>
    </row>
    <row r="86" s="3" customFormat="1" ht="14.5" customHeight="1" spans="1:12">
      <c r="A86" s="14">
        <v>84</v>
      </c>
      <c r="B86" s="15" t="s">
        <v>215</v>
      </c>
      <c r="C86" s="16" t="s">
        <v>216</v>
      </c>
      <c r="D86" s="15" t="s">
        <v>168</v>
      </c>
      <c r="E86" s="16" t="s">
        <v>169</v>
      </c>
      <c r="F86" s="16">
        <v>69.5</v>
      </c>
      <c r="G86" s="17"/>
      <c r="H86" s="17">
        <f t="shared" si="12"/>
        <v>69.5</v>
      </c>
      <c r="I86" s="14">
        <v>116</v>
      </c>
      <c r="J86" s="21">
        <v>77.9</v>
      </c>
      <c r="K86" s="21">
        <f t="shared" si="13"/>
        <v>73.7</v>
      </c>
      <c r="L86" s="14">
        <f t="shared" si="11"/>
        <v>25</v>
      </c>
    </row>
    <row r="87" s="3" customFormat="1" ht="14.5" customHeight="1" spans="1:12">
      <c r="A87" s="14">
        <v>85</v>
      </c>
      <c r="B87" s="15" t="s">
        <v>217</v>
      </c>
      <c r="C87" s="16" t="s">
        <v>218</v>
      </c>
      <c r="D87" s="15" t="s">
        <v>168</v>
      </c>
      <c r="E87" s="16" t="s">
        <v>169</v>
      </c>
      <c r="F87" s="16">
        <v>69</v>
      </c>
      <c r="G87" s="17"/>
      <c r="H87" s="17">
        <f t="shared" si="12"/>
        <v>69</v>
      </c>
      <c r="I87" s="14">
        <v>117</v>
      </c>
      <c r="J87" s="21">
        <v>77.14</v>
      </c>
      <c r="K87" s="21">
        <f t="shared" si="13"/>
        <v>73.07</v>
      </c>
      <c r="L87" s="14">
        <f t="shared" si="11"/>
        <v>26</v>
      </c>
    </row>
    <row r="88" s="2" customFormat="1" ht="14.5" customHeight="1" spans="1:12">
      <c r="A88" s="14">
        <v>86</v>
      </c>
      <c r="B88" s="15" t="s">
        <v>219</v>
      </c>
      <c r="C88" s="16" t="s">
        <v>220</v>
      </c>
      <c r="D88" s="15" t="s">
        <v>221</v>
      </c>
      <c r="E88" s="16" t="s">
        <v>222</v>
      </c>
      <c r="F88" s="16">
        <v>82</v>
      </c>
      <c r="G88" s="17"/>
      <c r="H88" s="17">
        <f t="shared" si="12"/>
        <v>82</v>
      </c>
      <c r="I88" s="14">
        <v>8</v>
      </c>
      <c r="J88" s="21">
        <v>82.3</v>
      </c>
      <c r="K88" s="21">
        <f t="shared" si="13"/>
        <v>82.15</v>
      </c>
      <c r="L88" s="14">
        <f t="shared" ref="L88:L92" si="14">RANK(K88,$K$88:$K$92,0)</f>
        <v>1</v>
      </c>
    </row>
    <row r="89" s="2" customFormat="1" ht="14.5" customHeight="1" spans="1:12">
      <c r="A89" s="14">
        <v>87</v>
      </c>
      <c r="B89" s="15" t="s">
        <v>223</v>
      </c>
      <c r="C89" s="16" t="s">
        <v>224</v>
      </c>
      <c r="D89" s="15" t="s">
        <v>221</v>
      </c>
      <c r="E89" s="16" t="s">
        <v>222</v>
      </c>
      <c r="F89" s="16">
        <v>73</v>
      </c>
      <c r="G89" s="17"/>
      <c r="H89" s="17">
        <f t="shared" si="12"/>
        <v>73</v>
      </c>
      <c r="I89" s="14">
        <v>9</v>
      </c>
      <c r="J89" s="21">
        <v>83.64</v>
      </c>
      <c r="K89" s="21">
        <f t="shared" si="13"/>
        <v>78.32</v>
      </c>
      <c r="L89" s="14">
        <f t="shared" si="14"/>
        <v>2</v>
      </c>
    </row>
    <row r="90" s="2" customFormat="1" ht="14.5" customHeight="1" spans="1:12">
      <c r="A90" s="14">
        <v>88</v>
      </c>
      <c r="B90" s="15" t="s">
        <v>225</v>
      </c>
      <c r="C90" s="16" t="s">
        <v>226</v>
      </c>
      <c r="D90" s="15" t="s">
        <v>221</v>
      </c>
      <c r="E90" s="16" t="s">
        <v>222</v>
      </c>
      <c r="F90" s="16">
        <v>71</v>
      </c>
      <c r="G90" s="17"/>
      <c r="H90" s="17">
        <f t="shared" si="12"/>
        <v>71</v>
      </c>
      <c r="I90" s="14">
        <v>7</v>
      </c>
      <c r="J90" s="21">
        <v>82.08</v>
      </c>
      <c r="K90" s="21">
        <f t="shared" si="13"/>
        <v>76.54</v>
      </c>
      <c r="L90" s="14">
        <f t="shared" si="14"/>
        <v>3</v>
      </c>
    </row>
    <row r="91" s="2" customFormat="1" ht="14.5" customHeight="1" spans="1:12">
      <c r="A91" s="14">
        <v>89</v>
      </c>
      <c r="B91" s="15" t="s">
        <v>227</v>
      </c>
      <c r="C91" s="16" t="s">
        <v>228</v>
      </c>
      <c r="D91" s="15" t="s">
        <v>221</v>
      </c>
      <c r="E91" s="16" t="s">
        <v>222</v>
      </c>
      <c r="F91" s="16">
        <v>71.5</v>
      </c>
      <c r="G91" s="17"/>
      <c r="H91" s="17">
        <f t="shared" si="12"/>
        <v>71.5</v>
      </c>
      <c r="I91" s="14">
        <v>5</v>
      </c>
      <c r="J91" s="21">
        <v>80.1</v>
      </c>
      <c r="K91" s="21">
        <f t="shared" si="13"/>
        <v>75.8</v>
      </c>
      <c r="L91" s="14">
        <f t="shared" si="14"/>
        <v>4</v>
      </c>
    </row>
    <row r="92" s="2" customFormat="1" ht="14.5" customHeight="1" spans="1:12">
      <c r="A92" s="14">
        <v>90</v>
      </c>
      <c r="B92" s="15" t="s">
        <v>229</v>
      </c>
      <c r="C92" s="16" t="s">
        <v>230</v>
      </c>
      <c r="D92" s="15" t="s">
        <v>221</v>
      </c>
      <c r="E92" s="16" t="s">
        <v>222</v>
      </c>
      <c r="F92" s="16">
        <v>71</v>
      </c>
      <c r="G92" s="17"/>
      <c r="H92" s="17">
        <f t="shared" si="12"/>
        <v>71</v>
      </c>
      <c r="I92" s="14">
        <v>6</v>
      </c>
      <c r="J92" s="21">
        <v>76.1</v>
      </c>
      <c r="K92" s="21">
        <f t="shared" si="13"/>
        <v>73.55</v>
      </c>
      <c r="L92" s="14">
        <f t="shared" si="14"/>
        <v>5</v>
      </c>
    </row>
    <row r="93" s="3" customFormat="1" ht="14.5" customHeight="1" spans="1:12">
      <c r="A93" s="14">
        <v>91</v>
      </c>
      <c r="B93" s="15" t="s">
        <v>231</v>
      </c>
      <c r="C93" s="16" t="s">
        <v>232</v>
      </c>
      <c r="D93" s="15" t="s">
        <v>233</v>
      </c>
      <c r="E93" s="16" t="s">
        <v>234</v>
      </c>
      <c r="F93" s="16">
        <v>66.5</v>
      </c>
      <c r="G93" s="17"/>
      <c r="H93" s="17">
        <f t="shared" si="12"/>
        <v>66.5</v>
      </c>
      <c r="I93" s="14">
        <v>41</v>
      </c>
      <c r="J93" s="21">
        <v>82.22</v>
      </c>
      <c r="K93" s="21">
        <f t="shared" si="13"/>
        <v>74.36</v>
      </c>
      <c r="L93" s="14">
        <f t="shared" ref="L93:L97" si="15">RANK(K93,$K$93:$K$97,0)</f>
        <v>1</v>
      </c>
    </row>
    <row r="94" s="3" customFormat="1" ht="14.5" customHeight="1" spans="1:12">
      <c r="A94" s="14">
        <v>92</v>
      </c>
      <c r="B94" s="15" t="s">
        <v>235</v>
      </c>
      <c r="C94" s="16" t="s">
        <v>236</v>
      </c>
      <c r="D94" s="15" t="s">
        <v>233</v>
      </c>
      <c r="E94" s="16" t="s">
        <v>234</v>
      </c>
      <c r="F94" s="16">
        <v>57.5</v>
      </c>
      <c r="G94" s="17"/>
      <c r="H94" s="17">
        <f t="shared" si="12"/>
        <v>57.5</v>
      </c>
      <c r="I94" s="14">
        <v>39</v>
      </c>
      <c r="J94" s="21">
        <v>81.84</v>
      </c>
      <c r="K94" s="21">
        <f t="shared" si="13"/>
        <v>69.67</v>
      </c>
      <c r="L94" s="14">
        <f t="shared" si="15"/>
        <v>2</v>
      </c>
    </row>
    <row r="95" s="3" customFormat="1" ht="14.5" customHeight="1" spans="1:12">
      <c r="A95" s="14">
        <v>93</v>
      </c>
      <c r="B95" s="15" t="s">
        <v>237</v>
      </c>
      <c r="C95" s="16" t="s">
        <v>238</v>
      </c>
      <c r="D95" s="15" t="s">
        <v>233</v>
      </c>
      <c r="E95" s="16" t="s">
        <v>234</v>
      </c>
      <c r="F95" s="16">
        <v>55</v>
      </c>
      <c r="G95" s="17"/>
      <c r="H95" s="17">
        <f t="shared" si="12"/>
        <v>55</v>
      </c>
      <c r="I95" s="14">
        <v>40</v>
      </c>
      <c r="J95" s="21">
        <v>82.6</v>
      </c>
      <c r="K95" s="21">
        <f t="shared" si="13"/>
        <v>68.8</v>
      </c>
      <c r="L95" s="14">
        <f t="shared" si="15"/>
        <v>3</v>
      </c>
    </row>
    <row r="96" s="3" customFormat="1" ht="14.5" customHeight="1" spans="1:12">
      <c r="A96" s="14">
        <v>94</v>
      </c>
      <c r="B96" s="15" t="s">
        <v>239</v>
      </c>
      <c r="C96" s="16" t="s">
        <v>240</v>
      </c>
      <c r="D96" s="15" t="s">
        <v>233</v>
      </c>
      <c r="E96" s="16" t="s">
        <v>234</v>
      </c>
      <c r="F96" s="16">
        <v>56</v>
      </c>
      <c r="G96" s="17"/>
      <c r="H96" s="17">
        <f t="shared" si="12"/>
        <v>56</v>
      </c>
      <c r="I96" s="14">
        <v>37</v>
      </c>
      <c r="J96" s="21">
        <v>80.7</v>
      </c>
      <c r="K96" s="21">
        <f t="shared" si="13"/>
        <v>68.35</v>
      </c>
      <c r="L96" s="14">
        <f t="shared" si="15"/>
        <v>4</v>
      </c>
    </row>
    <row r="97" s="3" customFormat="1" ht="14.5" customHeight="1" spans="1:12">
      <c r="A97" s="14">
        <v>95</v>
      </c>
      <c r="B97" s="15" t="s">
        <v>241</v>
      </c>
      <c r="C97" s="16" t="s">
        <v>242</v>
      </c>
      <c r="D97" s="15" t="s">
        <v>233</v>
      </c>
      <c r="E97" s="16" t="s">
        <v>234</v>
      </c>
      <c r="F97" s="16">
        <v>55</v>
      </c>
      <c r="G97" s="17"/>
      <c r="H97" s="17">
        <f t="shared" si="12"/>
        <v>55</v>
      </c>
      <c r="I97" s="14">
        <v>38</v>
      </c>
      <c r="J97" s="21">
        <v>80.16</v>
      </c>
      <c r="K97" s="21">
        <f t="shared" si="13"/>
        <v>67.58</v>
      </c>
      <c r="L97" s="14">
        <f t="shared" si="15"/>
        <v>5</v>
      </c>
    </row>
    <row r="98" s="2" customFormat="1" ht="14.5" customHeight="1" spans="1:12">
      <c r="A98" s="14">
        <v>96</v>
      </c>
      <c r="B98" s="15" t="s">
        <v>243</v>
      </c>
      <c r="C98" s="16" t="s">
        <v>244</v>
      </c>
      <c r="D98" s="15" t="s">
        <v>245</v>
      </c>
      <c r="E98" s="16" t="s">
        <v>246</v>
      </c>
      <c r="F98" s="16">
        <v>80</v>
      </c>
      <c r="G98" s="17"/>
      <c r="H98" s="17">
        <f t="shared" si="12"/>
        <v>80</v>
      </c>
      <c r="I98" s="14">
        <v>67</v>
      </c>
      <c r="J98" s="21">
        <v>83.64</v>
      </c>
      <c r="K98" s="21">
        <f t="shared" si="13"/>
        <v>81.82</v>
      </c>
      <c r="L98" s="14">
        <f t="shared" ref="L98:L101" si="16">RANK(K98,$K$98:$K$101,0)</f>
        <v>1</v>
      </c>
    </row>
    <row r="99" s="2" customFormat="1" ht="14.5" customHeight="1" spans="1:12">
      <c r="A99" s="14">
        <v>97</v>
      </c>
      <c r="B99" s="15" t="s">
        <v>247</v>
      </c>
      <c r="C99" s="16" t="s">
        <v>248</v>
      </c>
      <c r="D99" s="15" t="s">
        <v>245</v>
      </c>
      <c r="E99" s="16" t="s">
        <v>246</v>
      </c>
      <c r="F99" s="16">
        <v>82</v>
      </c>
      <c r="G99" s="17"/>
      <c r="H99" s="17">
        <f t="shared" si="12"/>
        <v>82</v>
      </c>
      <c r="I99" s="14">
        <v>66</v>
      </c>
      <c r="J99" s="21">
        <v>80.4</v>
      </c>
      <c r="K99" s="21">
        <f t="shared" si="13"/>
        <v>81.2</v>
      </c>
      <c r="L99" s="14">
        <f t="shared" si="16"/>
        <v>2</v>
      </c>
    </row>
    <row r="100" s="2" customFormat="1" ht="14.5" customHeight="1" spans="1:12">
      <c r="A100" s="14">
        <v>98</v>
      </c>
      <c r="B100" s="15" t="s">
        <v>249</v>
      </c>
      <c r="C100" s="16" t="s">
        <v>250</v>
      </c>
      <c r="D100" s="15" t="s">
        <v>245</v>
      </c>
      <c r="E100" s="16" t="s">
        <v>246</v>
      </c>
      <c r="F100" s="16">
        <v>78.5</v>
      </c>
      <c r="G100" s="17"/>
      <c r="H100" s="17">
        <f t="shared" si="12"/>
        <v>78.5</v>
      </c>
      <c r="I100" s="14">
        <v>64</v>
      </c>
      <c r="J100" s="21">
        <v>83.02</v>
      </c>
      <c r="K100" s="21">
        <f t="shared" si="13"/>
        <v>80.76</v>
      </c>
      <c r="L100" s="14">
        <f t="shared" si="16"/>
        <v>3</v>
      </c>
    </row>
    <row r="101" s="2" customFormat="1" ht="14.5" customHeight="1" spans="1:12">
      <c r="A101" s="14">
        <v>99</v>
      </c>
      <c r="B101" s="15" t="s">
        <v>251</v>
      </c>
      <c r="C101" s="16" t="s">
        <v>252</v>
      </c>
      <c r="D101" s="15" t="s">
        <v>245</v>
      </c>
      <c r="E101" s="16" t="s">
        <v>246</v>
      </c>
      <c r="F101" s="16">
        <v>78.5</v>
      </c>
      <c r="G101" s="17"/>
      <c r="H101" s="17">
        <f t="shared" si="12"/>
        <v>78.5</v>
      </c>
      <c r="I101" s="14">
        <v>65</v>
      </c>
      <c r="J101" s="21">
        <v>80.14</v>
      </c>
      <c r="K101" s="21">
        <f t="shared" si="13"/>
        <v>79.32</v>
      </c>
      <c r="L101" s="14">
        <f t="shared" si="16"/>
        <v>4</v>
      </c>
    </row>
    <row r="102" s="3" customFormat="1" ht="14.5" customHeight="1" spans="1:12">
      <c r="A102" s="14">
        <v>100</v>
      </c>
      <c r="B102" s="15" t="s">
        <v>253</v>
      </c>
      <c r="C102" s="16" t="s">
        <v>254</v>
      </c>
      <c r="D102" s="15" t="s">
        <v>255</v>
      </c>
      <c r="E102" s="16" t="s">
        <v>256</v>
      </c>
      <c r="F102" s="16">
        <v>81.5</v>
      </c>
      <c r="G102" s="17"/>
      <c r="H102" s="17">
        <f t="shared" si="12"/>
        <v>81.5</v>
      </c>
      <c r="I102" s="14">
        <v>92</v>
      </c>
      <c r="J102" s="21">
        <v>81.22</v>
      </c>
      <c r="K102" s="21">
        <f t="shared" si="13"/>
        <v>81.36</v>
      </c>
      <c r="L102" s="14">
        <f t="shared" ref="L102:L105" si="17">RANK(K102,$K$102:$K$105,0)</f>
        <v>1</v>
      </c>
    </row>
    <row r="103" s="3" customFormat="1" ht="14.5" customHeight="1" spans="1:12">
      <c r="A103" s="14">
        <v>101</v>
      </c>
      <c r="B103" s="15" t="s">
        <v>257</v>
      </c>
      <c r="C103" s="16" t="s">
        <v>258</v>
      </c>
      <c r="D103" s="15" t="s">
        <v>255</v>
      </c>
      <c r="E103" s="16" t="s">
        <v>256</v>
      </c>
      <c r="F103" s="16">
        <v>65.5</v>
      </c>
      <c r="G103" s="17"/>
      <c r="H103" s="17">
        <f t="shared" si="12"/>
        <v>65.5</v>
      </c>
      <c r="I103" s="14">
        <v>90</v>
      </c>
      <c r="J103" s="21">
        <v>83.3</v>
      </c>
      <c r="K103" s="21">
        <f t="shared" si="13"/>
        <v>74.4</v>
      </c>
      <c r="L103" s="14">
        <f t="shared" si="17"/>
        <v>2</v>
      </c>
    </row>
    <row r="104" s="3" customFormat="1" ht="14.5" customHeight="1" spans="1:12">
      <c r="A104" s="14">
        <v>102</v>
      </c>
      <c r="B104" s="15" t="s">
        <v>259</v>
      </c>
      <c r="C104" s="16" t="s">
        <v>260</v>
      </c>
      <c r="D104" s="15" t="s">
        <v>255</v>
      </c>
      <c r="E104" s="16" t="s">
        <v>256</v>
      </c>
      <c r="F104" s="16">
        <v>57</v>
      </c>
      <c r="G104" s="17"/>
      <c r="H104" s="17">
        <f t="shared" si="12"/>
        <v>57</v>
      </c>
      <c r="I104" s="14">
        <v>89</v>
      </c>
      <c r="J104" s="21">
        <v>82.82</v>
      </c>
      <c r="K104" s="21">
        <f t="shared" si="13"/>
        <v>69.91</v>
      </c>
      <c r="L104" s="14">
        <f t="shared" si="17"/>
        <v>3</v>
      </c>
    </row>
    <row r="105" s="3" customFormat="1" ht="14.5" customHeight="1" spans="1:12">
      <c r="A105" s="14">
        <v>103</v>
      </c>
      <c r="B105" s="15" t="s">
        <v>261</v>
      </c>
      <c r="C105" s="16" t="s">
        <v>262</v>
      </c>
      <c r="D105" s="15" t="s">
        <v>255</v>
      </c>
      <c r="E105" s="16" t="s">
        <v>256</v>
      </c>
      <c r="F105" s="16">
        <v>47.5</v>
      </c>
      <c r="G105" s="17"/>
      <c r="H105" s="17">
        <f t="shared" si="12"/>
        <v>47.5</v>
      </c>
      <c r="I105" s="14">
        <v>91</v>
      </c>
      <c r="J105" s="21">
        <v>79.16</v>
      </c>
      <c r="K105" s="21">
        <f t="shared" si="13"/>
        <v>63.33</v>
      </c>
      <c r="L105" s="14">
        <f t="shared" si="17"/>
        <v>4</v>
      </c>
    </row>
    <row r="106" s="2" customFormat="1" ht="14.5" customHeight="1" spans="1:12">
      <c r="A106" s="14">
        <v>104</v>
      </c>
      <c r="B106" s="15" t="s">
        <v>263</v>
      </c>
      <c r="C106" s="16" t="s">
        <v>264</v>
      </c>
      <c r="D106" s="15" t="s">
        <v>265</v>
      </c>
      <c r="E106" s="16" t="s">
        <v>266</v>
      </c>
      <c r="F106" s="16">
        <v>74.5</v>
      </c>
      <c r="G106" s="17"/>
      <c r="H106" s="17">
        <f t="shared" si="12"/>
        <v>74.5</v>
      </c>
      <c r="I106" s="14">
        <v>70</v>
      </c>
      <c r="J106" s="21">
        <v>82.76</v>
      </c>
      <c r="K106" s="21">
        <f t="shared" si="13"/>
        <v>78.63</v>
      </c>
      <c r="L106" s="14">
        <f t="shared" ref="L106:L109" si="18">RANK(K106,$K$106:$K$109,0)</f>
        <v>1</v>
      </c>
    </row>
    <row r="107" s="2" customFormat="1" ht="14.5" customHeight="1" spans="1:12">
      <c r="A107" s="14">
        <v>105</v>
      </c>
      <c r="B107" s="15" t="s">
        <v>267</v>
      </c>
      <c r="C107" s="16" t="s">
        <v>268</v>
      </c>
      <c r="D107" s="15" t="s">
        <v>265</v>
      </c>
      <c r="E107" s="16" t="s">
        <v>266</v>
      </c>
      <c r="F107" s="16">
        <v>75.5</v>
      </c>
      <c r="G107" s="17"/>
      <c r="H107" s="17">
        <f t="shared" si="12"/>
        <v>75.5</v>
      </c>
      <c r="I107" s="14">
        <v>69</v>
      </c>
      <c r="J107" s="21">
        <v>80.94</v>
      </c>
      <c r="K107" s="21">
        <f t="shared" si="13"/>
        <v>78.22</v>
      </c>
      <c r="L107" s="14">
        <f t="shared" si="18"/>
        <v>2</v>
      </c>
    </row>
    <row r="108" s="2" customFormat="1" ht="14.5" customHeight="1" spans="1:12">
      <c r="A108" s="14">
        <v>106</v>
      </c>
      <c r="B108" s="15" t="s">
        <v>269</v>
      </c>
      <c r="C108" s="16" t="s">
        <v>270</v>
      </c>
      <c r="D108" s="15" t="s">
        <v>265</v>
      </c>
      <c r="E108" s="16" t="s">
        <v>266</v>
      </c>
      <c r="F108" s="16">
        <v>72</v>
      </c>
      <c r="G108" s="17"/>
      <c r="H108" s="17">
        <f t="shared" si="12"/>
        <v>72</v>
      </c>
      <c r="I108" s="14">
        <v>71</v>
      </c>
      <c r="J108" s="21">
        <v>81.38</v>
      </c>
      <c r="K108" s="21">
        <f t="shared" si="13"/>
        <v>76.69</v>
      </c>
      <c r="L108" s="14">
        <f t="shared" si="18"/>
        <v>3</v>
      </c>
    </row>
    <row r="109" s="2" customFormat="1" ht="14.5" customHeight="1" spans="1:12">
      <c r="A109" s="14">
        <v>107</v>
      </c>
      <c r="B109" s="15" t="s">
        <v>271</v>
      </c>
      <c r="C109" s="16" t="s">
        <v>272</v>
      </c>
      <c r="D109" s="15" t="s">
        <v>265</v>
      </c>
      <c r="E109" s="16" t="s">
        <v>266</v>
      </c>
      <c r="F109" s="16">
        <v>72.5</v>
      </c>
      <c r="G109" s="17"/>
      <c r="H109" s="17">
        <f t="shared" si="12"/>
        <v>72.5</v>
      </c>
      <c r="I109" s="14">
        <v>68</v>
      </c>
      <c r="J109" s="21">
        <v>78.16</v>
      </c>
      <c r="K109" s="21">
        <f t="shared" si="13"/>
        <v>75.33</v>
      </c>
      <c r="L109" s="14">
        <f t="shared" si="18"/>
        <v>4</v>
      </c>
    </row>
  </sheetData>
  <autoFilter ref="A2:L109">
    <extLst/>
  </autoFilter>
  <mergeCells count="1">
    <mergeCell ref="A1:L1"/>
  </mergeCells>
  <printOptions horizontalCentered="1"/>
  <pageMargins left="0.590277777777778" right="0.590277777777778" top="1" bottom="1" header="0.5" footer="0.5"/>
  <pageSetup paperSize="9" scale="6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JKTJ</dc:creator>
  <cp:lastModifiedBy>JKTJ</cp:lastModifiedBy>
  <dcterms:created xsi:type="dcterms:W3CDTF">2023-05-29T01:37:00Z</dcterms:created>
  <dcterms:modified xsi:type="dcterms:W3CDTF">2023-05-29T08:32:04Z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