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65236" windowWidth="19275" windowHeight="8445" tabRatio="977" activeTab="8"/>
  </bookViews>
  <sheets>
    <sheet name="初中化学" sheetId="1" r:id="rId1"/>
    <sheet name="初中数学" sheetId="2" r:id="rId2"/>
    <sheet name="初中体育与健康" sheetId="3" r:id="rId3"/>
    <sheet name="初中物理" sheetId="4" r:id="rId4"/>
    <sheet name="初中音乐" sheetId="5" r:id="rId5"/>
    <sheet name="初中语文" sheetId="6" r:id="rId6"/>
    <sheet name="小学数学" sheetId="7" r:id="rId7"/>
    <sheet name="小学语文" sheetId="8" r:id="rId8"/>
    <sheet name="初中英语" sheetId="9" r:id="rId9"/>
  </sheets>
  <definedNames/>
  <calcPr fullCalcOnLoad="1"/>
</workbook>
</file>

<file path=xl/sharedStrings.xml><?xml version="1.0" encoding="utf-8"?>
<sst xmlns="http://schemas.openxmlformats.org/spreadsheetml/2006/main" count="432" uniqueCount="233">
  <si>
    <r>
      <t>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</si>
  <si>
    <r>
      <t>笔试折算成绩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（两科总成绩÷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50%</t>
    </r>
  </si>
  <si>
    <r>
      <t>面试成绩（占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）</t>
    </r>
  </si>
  <si>
    <t>考试总成绩</t>
  </si>
  <si>
    <t>总成绩</t>
  </si>
  <si>
    <t>面试成绩</t>
  </si>
  <si>
    <t>总分排名</t>
  </si>
  <si>
    <t>综合知识成绩</t>
  </si>
  <si>
    <t>学科专业成绩</t>
  </si>
  <si>
    <t>面试折算分</t>
  </si>
  <si>
    <t>笔试折算分</t>
  </si>
  <si>
    <t>备注</t>
  </si>
  <si>
    <t>81</t>
  </si>
  <si>
    <t>66.5</t>
  </si>
  <si>
    <t>49.5</t>
  </si>
  <si>
    <t>124</t>
  </si>
  <si>
    <t>57.5</t>
  </si>
  <si>
    <t>62</t>
  </si>
  <si>
    <t>55</t>
  </si>
  <si>
    <t>58.5</t>
  </si>
  <si>
    <t>49</t>
  </si>
  <si>
    <t>61</t>
  </si>
  <si>
    <t>67</t>
  </si>
  <si>
    <t>60.5</t>
  </si>
  <si>
    <t>43</t>
  </si>
  <si>
    <t>111.5</t>
  </si>
  <si>
    <t>43.5</t>
  </si>
  <si>
    <t>110.5</t>
  </si>
  <si>
    <t>60</t>
  </si>
  <si>
    <t>38.5</t>
  </si>
  <si>
    <t>98.5</t>
  </si>
  <si>
    <t>37.5</t>
  </si>
  <si>
    <t>刘丹</t>
  </si>
  <si>
    <t>59.5</t>
  </si>
  <si>
    <t>69</t>
  </si>
  <si>
    <t>61.5</t>
  </si>
  <si>
    <t>65</t>
  </si>
  <si>
    <t>52</t>
  </si>
  <si>
    <t>121</t>
  </si>
  <si>
    <t>50.5</t>
  </si>
  <si>
    <t>58</t>
  </si>
  <si>
    <t>51</t>
  </si>
  <si>
    <t>59</t>
  </si>
  <si>
    <t>64.5</t>
  </si>
  <si>
    <t>赖岗棕</t>
  </si>
  <si>
    <t>46</t>
  </si>
  <si>
    <t>45</t>
  </si>
  <si>
    <t>44.5</t>
  </si>
  <si>
    <t>28</t>
  </si>
  <si>
    <t>67.5</t>
  </si>
  <si>
    <t>备注</t>
  </si>
  <si>
    <t>总分排名</t>
  </si>
  <si>
    <t>备注</t>
  </si>
  <si>
    <t>综合知识成绩</t>
  </si>
  <si>
    <t>学科专业成绩</t>
  </si>
  <si>
    <t>笔试折算分</t>
  </si>
  <si>
    <t>面试折算分</t>
  </si>
  <si>
    <r>
      <t>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</si>
  <si>
    <t>2017年泰和县招聘特岗教师考试总成绩汇总表</t>
  </si>
  <si>
    <t>康扬</t>
  </si>
  <si>
    <t>刘崧</t>
  </si>
  <si>
    <t>41</t>
  </si>
  <si>
    <t>83.5</t>
  </si>
  <si>
    <t>124.5</t>
  </si>
  <si>
    <t>71</t>
  </si>
  <si>
    <t>122</t>
  </si>
  <si>
    <t>39.5</t>
  </si>
  <si>
    <t>42</t>
  </si>
  <si>
    <t>39</t>
  </si>
  <si>
    <t>肖能兴</t>
  </si>
  <si>
    <t>彭凯溢</t>
  </si>
  <si>
    <t>张小霞</t>
  </si>
  <si>
    <t>73</t>
  </si>
  <si>
    <t>50</t>
  </si>
  <si>
    <t>123</t>
  </si>
  <si>
    <t>55.5</t>
  </si>
  <si>
    <t>52.5</t>
  </si>
  <si>
    <t>37</t>
  </si>
  <si>
    <t>98</t>
  </si>
  <si>
    <t>肖欣飞</t>
  </si>
  <si>
    <t>万炜</t>
  </si>
  <si>
    <t>严中琦</t>
  </si>
  <si>
    <t>严顺义</t>
  </si>
  <si>
    <t>朱勇</t>
  </si>
  <si>
    <t>刘蔚</t>
  </si>
  <si>
    <t>118</t>
  </si>
  <si>
    <t>65.5</t>
  </si>
  <si>
    <t>48</t>
  </si>
  <si>
    <t>48.5</t>
  </si>
  <si>
    <t>96.5</t>
  </si>
  <si>
    <t>93.5</t>
  </si>
  <si>
    <t>86</t>
  </si>
  <si>
    <t>46.5</t>
  </si>
  <si>
    <t>95.5</t>
  </si>
  <si>
    <t>51.5</t>
  </si>
  <si>
    <t>汤谭湘</t>
  </si>
  <si>
    <t>54</t>
  </si>
  <si>
    <t>72</t>
  </si>
  <si>
    <t>126</t>
  </si>
  <si>
    <t>周丽丽</t>
  </si>
  <si>
    <t>刘敏</t>
  </si>
  <si>
    <t>35.5</t>
  </si>
  <si>
    <t>78.5</t>
  </si>
  <si>
    <t>34.5</t>
  </si>
  <si>
    <t>74</t>
  </si>
  <si>
    <t>56.5</t>
  </si>
  <si>
    <t>120</t>
  </si>
  <si>
    <t>114.5</t>
  </si>
  <si>
    <t>张冀</t>
  </si>
  <si>
    <t>肖盈</t>
  </si>
  <si>
    <t>严小燕</t>
  </si>
  <si>
    <t>赖妮</t>
  </si>
  <si>
    <t>47.5</t>
  </si>
  <si>
    <t>112</t>
  </si>
  <si>
    <t>109</t>
  </si>
  <si>
    <t>107.5</t>
  </si>
  <si>
    <t>焦艳芳</t>
  </si>
  <si>
    <t>肖莉</t>
  </si>
  <si>
    <t>易珍珠</t>
  </si>
  <si>
    <t>刘婷</t>
  </si>
  <si>
    <t>孙春娟</t>
  </si>
  <si>
    <t>匡海娟</t>
  </si>
  <si>
    <t>康鹭</t>
  </si>
  <si>
    <t>毛娟</t>
  </si>
  <si>
    <t>孙珠丽</t>
  </si>
  <si>
    <t>陈慧敏</t>
  </si>
  <si>
    <t>叶子婷</t>
  </si>
  <si>
    <t>蒋鑫</t>
  </si>
  <si>
    <t>彭佳岚</t>
  </si>
  <si>
    <t>116.5</t>
  </si>
  <si>
    <t>112.5</t>
  </si>
  <si>
    <t>107</t>
  </si>
  <si>
    <t>103</t>
  </si>
  <si>
    <t>101.5</t>
  </si>
  <si>
    <t>101</t>
  </si>
  <si>
    <t>56</t>
  </si>
  <si>
    <t>99.5</t>
  </si>
  <si>
    <t>88.5</t>
  </si>
  <si>
    <t>36</t>
  </si>
  <si>
    <t>71.5</t>
  </si>
  <si>
    <t>36.5</t>
  </si>
  <si>
    <t>邓娉娇</t>
  </si>
  <si>
    <t>肖莉萍</t>
  </si>
  <si>
    <t>吴中音</t>
  </si>
  <si>
    <t>徐烨</t>
  </si>
  <si>
    <t>林汐澈</t>
  </si>
  <si>
    <t>李珩</t>
  </si>
  <si>
    <t>肖阳</t>
  </si>
  <si>
    <t>王晶</t>
  </si>
  <si>
    <t>周琳</t>
  </si>
  <si>
    <t>潘莉</t>
  </si>
  <si>
    <t>王雅琪</t>
  </si>
  <si>
    <t>郭素萍</t>
  </si>
  <si>
    <t>杨慧娟</t>
  </si>
  <si>
    <t>罗慧华</t>
  </si>
  <si>
    <t>蒋颖</t>
  </si>
  <si>
    <t>129</t>
  </si>
  <si>
    <t>125.5</t>
  </si>
  <si>
    <t>118.5</t>
  </si>
  <si>
    <t>109.5</t>
  </si>
  <si>
    <t>106.5</t>
  </si>
  <si>
    <t>105.5</t>
  </si>
  <si>
    <t>（招录5人）</t>
  </si>
  <si>
    <t>（招录4人）</t>
  </si>
  <si>
    <t>（招录3人）</t>
  </si>
  <si>
    <t>（招录3人）</t>
  </si>
  <si>
    <t>（招录4人）</t>
  </si>
  <si>
    <t>入闱体检</t>
  </si>
  <si>
    <t>迟到</t>
  </si>
  <si>
    <t>2017年泰和县招聘特岗教师考试总成绩汇总表</t>
  </si>
  <si>
    <t>（招录6人）</t>
  </si>
  <si>
    <r>
      <t>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</si>
  <si>
    <r>
      <t>笔试折算成绩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（两科总成绩÷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50%</t>
    </r>
  </si>
  <si>
    <r>
      <t>面试成绩（占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）</t>
    </r>
  </si>
  <si>
    <t>总分排名</t>
  </si>
  <si>
    <t>备注</t>
  </si>
  <si>
    <t>综合知识成绩</t>
  </si>
  <si>
    <t>学科专业成绩</t>
  </si>
  <si>
    <t>笔试折算分</t>
  </si>
  <si>
    <t>面试折算分</t>
  </si>
  <si>
    <t>入闱体检</t>
  </si>
  <si>
    <t>（招录3人）</t>
  </si>
  <si>
    <t>（招录5人）</t>
  </si>
  <si>
    <t>身份证号：362426199411149521</t>
  </si>
  <si>
    <t>身份证号：362426199508165229</t>
  </si>
  <si>
    <t>（招录7人）</t>
  </si>
  <si>
    <t>曾唯</t>
  </si>
  <si>
    <t>入闱体检</t>
  </si>
  <si>
    <t>李金梅</t>
  </si>
  <si>
    <t>74.5</t>
  </si>
  <si>
    <t>133.5</t>
  </si>
  <si>
    <t>林珊</t>
  </si>
  <si>
    <t>72.5</t>
  </si>
  <si>
    <t>130.5</t>
  </si>
  <si>
    <t>丁婕</t>
  </si>
  <si>
    <t>76</t>
  </si>
  <si>
    <t>53.5</t>
  </si>
  <si>
    <t>129.5</t>
  </si>
  <si>
    <t>王芳</t>
  </si>
  <si>
    <t>125</t>
  </si>
  <si>
    <t>汤桃华</t>
  </si>
  <si>
    <t>66</t>
  </si>
  <si>
    <t>131</t>
  </si>
  <si>
    <t>谢静</t>
  </si>
  <si>
    <t>肖观华</t>
  </si>
  <si>
    <t>63</t>
  </si>
  <si>
    <t>高素芬</t>
  </si>
  <si>
    <t>77</t>
  </si>
  <si>
    <t>54.5</t>
  </si>
  <si>
    <t>131.5</t>
  </si>
  <si>
    <t>袁小莉</t>
  </si>
  <si>
    <t>57</t>
  </si>
  <si>
    <t>119</t>
  </si>
  <si>
    <t>肖慧</t>
  </si>
  <si>
    <t>127.5</t>
  </si>
  <si>
    <t>周丽娟</t>
  </si>
  <si>
    <t>133</t>
  </si>
  <si>
    <t>罗萍</t>
  </si>
  <si>
    <t>陈菁</t>
  </si>
  <si>
    <t>53</t>
  </si>
  <si>
    <t>64</t>
  </si>
  <si>
    <t>117</t>
  </si>
  <si>
    <t>康瑶</t>
  </si>
  <si>
    <t>面试弃考</t>
  </si>
  <si>
    <t>学科：特岗初中化学</t>
  </si>
  <si>
    <t>学科：特岗初中数学</t>
  </si>
  <si>
    <t>学科：特岗初中体育</t>
  </si>
  <si>
    <t>学科：特岗初中物理</t>
  </si>
  <si>
    <t>学科：特岗初中音乐</t>
  </si>
  <si>
    <t>学科：特岗初中语文</t>
  </si>
  <si>
    <t>学科：特岗小学数学</t>
  </si>
  <si>
    <t>学科：特岗小学语文</t>
  </si>
  <si>
    <t>学科：特岗初中英语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</si>
</sst>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.000_);[Red]\(0.000\)"/>
    <numFmt numFmtId="191" formatCode="0.000_ "/>
    <numFmt numFmtId="192" formatCode="0.00;[Red]0.00"/>
  </numFmts>
  <fonts count="11">
    <font>
      <sz val="12"/>
      <name val="宋体"/>
      <family val="0"/>
    </font>
    <font>
      <sz val="2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7.4"/>
      <color indexed="12"/>
      <name val="宋体"/>
      <family val="0"/>
    </font>
    <font>
      <u val="single"/>
      <sz val="17.4"/>
      <color indexed="3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91" fontId="0" fillId="0" borderId="1" xfId="0" applyNumberFormat="1" applyFont="1" applyBorder="1" applyAlignment="1">
      <alignment vertical="center"/>
    </xf>
    <xf numFmtId="189" fontId="0" fillId="0" borderId="1" xfId="0" applyNumberFormat="1" applyFont="1" applyBorder="1" applyAlignment="1">
      <alignment horizontal="center" vertical="center" wrapText="1"/>
    </xf>
    <xf numFmtId="190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190" fontId="0" fillId="0" borderId="3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190" fontId="0" fillId="0" borderId="1" xfId="0" applyNumberFormat="1" applyFont="1" applyBorder="1" applyAlignment="1">
      <alignment vertical="center"/>
    </xf>
    <xf numFmtId="189" fontId="0" fillId="0" borderId="1" xfId="0" applyNumberFormat="1" applyFont="1" applyBorder="1" applyAlignment="1">
      <alignment horizontal="center" vertical="center" wrapText="1"/>
    </xf>
    <xf numFmtId="191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 shrinkToFit="1"/>
    </xf>
    <xf numFmtId="49" fontId="9" fillId="0" borderId="5" xfId="0" applyNumberFormat="1" applyFont="1" applyBorder="1" applyAlignment="1">
      <alignment horizontal="center" vertical="center" shrinkToFit="1"/>
    </xf>
    <xf numFmtId="190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92" fontId="0" fillId="0" borderId="1" xfId="0" applyNumberFormat="1" applyFont="1" applyBorder="1" applyAlignment="1">
      <alignment horizontal="center" vertical="center" wrapText="1"/>
    </xf>
    <xf numFmtId="192" fontId="0" fillId="0" borderId="1" xfId="0" applyNumberFormat="1" applyFont="1" applyBorder="1" applyAlignment="1">
      <alignment horizontal="center" vertical="center"/>
    </xf>
    <xf numFmtId="188" fontId="0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 shrinkToFit="1"/>
    </xf>
    <xf numFmtId="188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left" vertical="center" wrapText="1" shrinkToFit="1"/>
    </xf>
    <xf numFmtId="0" fontId="10" fillId="0" borderId="1" xfId="0" applyNumberFormat="1" applyFont="1" applyBorder="1" applyAlignment="1">
      <alignment vertical="center" wrapText="1"/>
    </xf>
    <xf numFmtId="190" fontId="0" fillId="0" borderId="1" xfId="0" applyNumberFormat="1" applyFont="1" applyBorder="1" applyAlignment="1">
      <alignment vertical="center" shrinkToFit="1"/>
    </xf>
    <xf numFmtId="188" fontId="0" fillId="0" borderId="1" xfId="0" applyNumberFormat="1" applyFont="1" applyBorder="1" applyAlignment="1">
      <alignment horizontal="center" vertical="center" shrinkToFit="1"/>
    </xf>
    <xf numFmtId="191" fontId="0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190" fontId="0" fillId="0" borderId="3" xfId="0" applyNumberFormat="1" applyFont="1" applyBorder="1" applyAlignment="1">
      <alignment vertical="center" shrinkToFit="1"/>
    </xf>
    <xf numFmtId="188" fontId="0" fillId="0" borderId="3" xfId="0" applyNumberFormat="1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9"/>
  <sheetViews>
    <sheetView zoomScale="145" zoomScaleNormal="145" workbookViewId="0" topLeftCell="A1">
      <selection activeCell="B4" sqref="B4:E4"/>
    </sheetView>
  </sheetViews>
  <sheetFormatPr defaultColWidth="9.00390625" defaultRowHeight="14.25"/>
  <cols>
    <col min="1" max="1" width="9.25390625" style="0" customWidth="1"/>
    <col min="2" max="3" width="7.50390625" style="0" customWidth="1"/>
    <col min="4" max="4" width="8.125" style="0" customWidth="1"/>
    <col min="9" max="9" width="4.625" style="0" customWidth="1"/>
    <col min="10" max="10" width="7.25390625" style="0" customWidth="1"/>
  </cols>
  <sheetData>
    <row r="1" spans="1:10" ht="26.25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6.25">
      <c r="A2" s="38" t="s">
        <v>166</v>
      </c>
      <c r="B2" s="38"/>
      <c r="C2" s="38"/>
      <c r="D2" s="38"/>
      <c r="E2" s="38"/>
      <c r="F2" s="38"/>
      <c r="G2" s="38"/>
      <c r="H2" s="38"/>
      <c r="I2" s="38"/>
    </row>
    <row r="3" ht="18.75">
      <c r="A3" s="44" t="s">
        <v>224</v>
      </c>
    </row>
    <row r="4" spans="1:10" ht="21" customHeight="1">
      <c r="A4" s="41" t="s">
        <v>0</v>
      </c>
      <c r="B4" s="41" t="s">
        <v>1</v>
      </c>
      <c r="C4" s="41"/>
      <c r="D4" s="41"/>
      <c r="E4" s="41"/>
      <c r="F4" s="41" t="s">
        <v>2</v>
      </c>
      <c r="G4" s="41"/>
      <c r="H4" s="41" t="s">
        <v>3</v>
      </c>
      <c r="I4" s="42" t="s">
        <v>6</v>
      </c>
      <c r="J4" s="39" t="s">
        <v>11</v>
      </c>
    </row>
    <row r="5" spans="1:10" ht="24.75" customHeight="1">
      <c r="A5" s="42"/>
      <c r="B5" s="2" t="s">
        <v>7</v>
      </c>
      <c r="C5" s="2" t="s">
        <v>8</v>
      </c>
      <c r="D5" s="2" t="s">
        <v>4</v>
      </c>
      <c r="E5" s="2" t="s">
        <v>10</v>
      </c>
      <c r="F5" s="2" t="s">
        <v>5</v>
      </c>
      <c r="G5" s="2" t="s">
        <v>9</v>
      </c>
      <c r="H5" s="42"/>
      <c r="I5" s="43"/>
      <c r="J5" s="40"/>
    </row>
    <row r="6" spans="1:10" s="3" customFormat="1" ht="27.75" customHeight="1">
      <c r="A6" s="12" t="s">
        <v>59</v>
      </c>
      <c r="B6" s="12" t="s">
        <v>16</v>
      </c>
      <c r="C6" s="12" t="s">
        <v>13</v>
      </c>
      <c r="D6" s="12" t="s">
        <v>15</v>
      </c>
      <c r="E6" s="13">
        <f>D6/2*0.5</f>
        <v>31</v>
      </c>
      <c r="F6" s="14">
        <v>80.8</v>
      </c>
      <c r="G6" s="15">
        <f>F6*0.5</f>
        <v>40.4</v>
      </c>
      <c r="H6" s="15">
        <f>E6+G6</f>
        <v>71.4</v>
      </c>
      <c r="I6" s="16">
        <v>1</v>
      </c>
      <c r="J6" s="17" t="s">
        <v>167</v>
      </c>
    </row>
    <row r="7" spans="1:10" s="3" customFormat="1" ht="27.75" customHeight="1">
      <c r="A7" s="12" t="s">
        <v>44</v>
      </c>
      <c r="B7" s="12" t="s">
        <v>61</v>
      </c>
      <c r="C7" s="12" t="s">
        <v>62</v>
      </c>
      <c r="D7" s="12" t="s">
        <v>63</v>
      </c>
      <c r="E7" s="13">
        <f>D7/2*0.5</f>
        <v>31.125</v>
      </c>
      <c r="F7" s="14">
        <v>76.6</v>
      </c>
      <c r="G7" s="15">
        <f>F7*0.5</f>
        <v>38.3</v>
      </c>
      <c r="H7" s="15">
        <f>E7+G7</f>
        <v>69.425</v>
      </c>
      <c r="I7" s="16">
        <v>2</v>
      </c>
      <c r="J7" s="17" t="s">
        <v>167</v>
      </c>
    </row>
    <row r="8" spans="1:10" s="3" customFormat="1" ht="27.75" customHeight="1">
      <c r="A8" s="18" t="s">
        <v>60</v>
      </c>
      <c r="B8" s="19" t="s">
        <v>67</v>
      </c>
      <c r="C8" s="19" t="s">
        <v>68</v>
      </c>
      <c r="D8" s="19" t="s">
        <v>12</v>
      </c>
      <c r="E8" s="13">
        <f>D8/2*0.5</f>
        <v>20.25</v>
      </c>
      <c r="F8" s="14">
        <v>75.4</v>
      </c>
      <c r="G8" s="15">
        <f>F8*0.5</f>
        <v>37.7</v>
      </c>
      <c r="H8" s="15">
        <f>E8+G8</f>
        <v>57.95</v>
      </c>
      <c r="I8" s="16">
        <v>3</v>
      </c>
      <c r="J8" s="17" t="s">
        <v>167</v>
      </c>
    </row>
    <row r="9" spans="1:10" s="3" customFormat="1" ht="27.75" customHeight="1">
      <c r="A9" s="18" t="s">
        <v>32</v>
      </c>
      <c r="B9" s="19" t="s">
        <v>41</v>
      </c>
      <c r="C9" s="19" t="s">
        <v>64</v>
      </c>
      <c r="D9" s="19" t="s">
        <v>65</v>
      </c>
      <c r="E9" s="20">
        <f>D9/2*0.5</f>
        <v>30.5</v>
      </c>
      <c r="F9" s="14"/>
      <c r="G9" s="15">
        <f>F9*0.5</f>
        <v>0</v>
      </c>
      <c r="H9" s="15">
        <f>E9+G9</f>
        <v>30.5</v>
      </c>
      <c r="I9" s="16"/>
      <c r="J9" s="17" t="s">
        <v>168</v>
      </c>
    </row>
  </sheetData>
  <mergeCells count="8">
    <mergeCell ref="A2:I2"/>
    <mergeCell ref="A1:J1"/>
    <mergeCell ref="J4:J5"/>
    <mergeCell ref="A4:A5"/>
    <mergeCell ref="B4:E4"/>
    <mergeCell ref="F4:G4"/>
    <mergeCell ref="H4:H5"/>
    <mergeCell ref="I4:I5"/>
  </mergeCells>
  <printOptions/>
  <pageMargins left="0.9055118110236221" right="0.2362204724409449" top="0.984251968503937" bottom="0.82677165354330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J8"/>
  <sheetViews>
    <sheetView zoomScale="145" zoomScaleNormal="145" workbookViewId="0" topLeftCell="A1">
      <selection activeCell="C6" sqref="C6"/>
    </sheetView>
  </sheetViews>
  <sheetFormatPr defaultColWidth="9.00390625" defaultRowHeight="14.25"/>
  <cols>
    <col min="1" max="1" width="9.25390625" style="0" customWidth="1"/>
    <col min="2" max="2" width="7.625" style="0" customWidth="1"/>
    <col min="3" max="3" width="7.50390625" style="0" customWidth="1"/>
    <col min="4" max="4" width="8.125" style="0" customWidth="1"/>
    <col min="9" max="9" width="4.625" style="0" customWidth="1"/>
    <col min="10" max="10" width="7.25390625" style="0" customWidth="1"/>
  </cols>
  <sheetData>
    <row r="1" spans="1:10" ht="26.25">
      <c r="A1" s="38" t="s">
        <v>169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6.25">
      <c r="A2" s="38" t="s">
        <v>170</v>
      </c>
      <c r="B2" s="38"/>
      <c r="C2" s="38"/>
      <c r="D2" s="38"/>
      <c r="E2" s="38"/>
      <c r="F2" s="38"/>
      <c r="G2" s="38"/>
      <c r="H2" s="38"/>
      <c r="I2" s="38"/>
    </row>
    <row r="3" ht="18.75">
      <c r="A3" s="44" t="s">
        <v>225</v>
      </c>
    </row>
    <row r="4" spans="1:10" ht="25.5" customHeight="1">
      <c r="A4" s="41" t="s">
        <v>171</v>
      </c>
      <c r="B4" s="41" t="s">
        <v>172</v>
      </c>
      <c r="C4" s="41"/>
      <c r="D4" s="41"/>
      <c r="E4" s="41"/>
      <c r="F4" s="41" t="s">
        <v>173</v>
      </c>
      <c r="G4" s="41"/>
      <c r="H4" s="41" t="s">
        <v>3</v>
      </c>
      <c r="I4" s="42" t="s">
        <v>174</v>
      </c>
      <c r="J4" s="39" t="s">
        <v>175</v>
      </c>
    </row>
    <row r="5" spans="1:10" ht="25.5" customHeight="1">
      <c r="A5" s="42"/>
      <c r="B5" s="2" t="s">
        <v>176</v>
      </c>
      <c r="C5" s="2" t="s">
        <v>177</v>
      </c>
      <c r="D5" s="2" t="s">
        <v>4</v>
      </c>
      <c r="E5" s="2" t="s">
        <v>178</v>
      </c>
      <c r="F5" s="2" t="s">
        <v>5</v>
      </c>
      <c r="G5" s="2" t="s">
        <v>179</v>
      </c>
      <c r="H5" s="42"/>
      <c r="I5" s="43"/>
      <c r="J5" s="40"/>
    </row>
    <row r="6" spans="1:10" s="3" customFormat="1" ht="42.75" customHeight="1">
      <c r="A6" s="12" t="s">
        <v>69</v>
      </c>
      <c r="B6" s="12" t="s">
        <v>72</v>
      </c>
      <c r="C6" s="12" t="s">
        <v>73</v>
      </c>
      <c r="D6" s="12" t="s">
        <v>74</v>
      </c>
      <c r="E6" s="6">
        <f>D6/2*0.5</f>
        <v>30.75</v>
      </c>
      <c r="F6" s="5">
        <v>77.6</v>
      </c>
      <c r="G6" s="4">
        <f>F6*0.5</f>
        <v>38.8</v>
      </c>
      <c r="H6" s="4">
        <f>E6+G6</f>
        <v>69.55</v>
      </c>
      <c r="I6" s="1">
        <v>1</v>
      </c>
      <c r="J6" s="7" t="s">
        <v>180</v>
      </c>
    </row>
    <row r="7" spans="1:10" s="3" customFormat="1" ht="42.75" customHeight="1">
      <c r="A7" s="18" t="s">
        <v>70</v>
      </c>
      <c r="B7" s="19" t="s">
        <v>18</v>
      </c>
      <c r="C7" s="19" t="s">
        <v>75</v>
      </c>
      <c r="D7" s="19" t="s">
        <v>27</v>
      </c>
      <c r="E7" s="9">
        <f>D7/2*0.5</f>
        <v>27.625</v>
      </c>
      <c r="F7" s="5">
        <v>79.2</v>
      </c>
      <c r="G7" s="4">
        <f>F7*0.5</f>
        <v>39.6</v>
      </c>
      <c r="H7" s="4">
        <f>E7+G7</f>
        <v>67.225</v>
      </c>
      <c r="I7" s="1">
        <v>2</v>
      </c>
      <c r="J7" s="7" t="s">
        <v>180</v>
      </c>
    </row>
    <row r="8" spans="1:10" s="3" customFormat="1" ht="42.75" customHeight="1">
      <c r="A8" s="18" t="s">
        <v>71</v>
      </c>
      <c r="B8" s="19" t="s">
        <v>21</v>
      </c>
      <c r="C8" s="19" t="s">
        <v>77</v>
      </c>
      <c r="D8" s="19" t="s">
        <v>78</v>
      </c>
      <c r="E8" s="6">
        <f>D8/2*0.5</f>
        <v>24.5</v>
      </c>
      <c r="F8" s="5">
        <v>81.4</v>
      </c>
      <c r="G8" s="4">
        <f>F8*0.5</f>
        <v>40.7</v>
      </c>
      <c r="H8" s="4">
        <f>E8+G8</f>
        <v>65.2</v>
      </c>
      <c r="I8" s="1">
        <v>3</v>
      </c>
      <c r="J8" s="7" t="s">
        <v>180</v>
      </c>
    </row>
  </sheetData>
  <mergeCells count="8">
    <mergeCell ref="A2:I2"/>
    <mergeCell ref="A1:J1"/>
    <mergeCell ref="J4:J5"/>
    <mergeCell ref="A4:A5"/>
    <mergeCell ref="B4:E4"/>
    <mergeCell ref="F4:G4"/>
    <mergeCell ref="H4:H5"/>
    <mergeCell ref="I4:I5"/>
  </mergeCells>
  <printOptions/>
  <pageMargins left="0.9055118110236221" right="0.2362204724409449" top="0.984251968503937" bottom="0.82677165354330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J11"/>
  <sheetViews>
    <sheetView zoomScale="115" zoomScaleNormal="115" workbookViewId="0" topLeftCell="A4">
      <selection activeCell="F8" sqref="F8"/>
    </sheetView>
  </sheetViews>
  <sheetFormatPr defaultColWidth="9.00390625" defaultRowHeight="14.25"/>
  <cols>
    <col min="1" max="1" width="9.25390625" style="0" customWidth="1"/>
    <col min="2" max="3" width="7.50390625" style="0" customWidth="1"/>
    <col min="4" max="4" width="8.125" style="0" customWidth="1"/>
    <col min="9" max="9" width="4.625" style="0" customWidth="1"/>
    <col min="10" max="10" width="7.25390625" style="0" customWidth="1"/>
  </cols>
  <sheetData>
    <row r="1" spans="1:10" ht="26.25">
      <c r="A1" s="38" t="s">
        <v>169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6.25">
      <c r="A2" s="38" t="s">
        <v>181</v>
      </c>
      <c r="B2" s="38"/>
      <c r="C2" s="38"/>
      <c r="D2" s="38"/>
      <c r="E2" s="38"/>
      <c r="F2" s="38"/>
      <c r="G2" s="38"/>
      <c r="H2" s="38"/>
      <c r="I2" s="38"/>
    </row>
    <row r="3" ht="18.75">
      <c r="A3" s="44" t="s">
        <v>226</v>
      </c>
    </row>
    <row r="4" spans="1:10" ht="21" customHeight="1">
      <c r="A4" s="41" t="s">
        <v>171</v>
      </c>
      <c r="B4" s="41" t="s">
        <v>172</v>
      </c>
      <c r="C4" s="41"/>
      <c r="D4" s="41"/>
      <c r="E4" s="41"/>
      <c r="F4" s="41" t="s">
        <v>173</v>
      </c>
      <c r="G4" s="41"/>
      <c r="H4" s="41" t="s">
        <v>3</v>
      </c>
      <c r="I4" s="42" t="s">
        <v>174</v>
      </c>
      <c r="J4" s="39" t="s">
        <v>175</v>
      </c>
    </row>
    <row r="5" spans="1:10" ht="24.75" customHeight="1">
      <c r="A5" s="42"/>
      <c r="B5" s="2" t="s">
        <v>176</v>
      </c>
      <c r="C5" s="2" t="s">
        <v>177</v>
      </c>
      <c r="D5" s="2" t="s">
        <v>4</v>
      </c>
      <c r="E5" s="2" t="s">
        <v>178</v>
      </c>
      <c r="F5" s="2" t="s">
        <v>5</v>
      </c>
      <c r="G5" s="2" t="s">
        <v>179</v>
      </c>
      <c r="H5" s="42"/>
      <c r="I5" s="43"/>
      <c r="J5" s="40"/>
    </row>
    <row r="6" spans="1:10" s="3" customFormat="1" ht="32.25" customHeight="1">
      <c r="A6" s="12" t="s">
        <v>79</v>
      </c>
      <c r="B6" s="12" t="s">
        <v>28</v>
      </c>
      <c r="C6" s="12" t="s">
        <v>40</v>
      </c>
      <c r="D6" s="12" t="s">
        <v>85</v>
      </c>
      <c r="E6" s="6">
        <f aca="true" t="shared" si="0" ref="E6:E11">D6/2*0.5</f>
        <v>29.5</v>
      </c>
      <c r="F6" s="5">
        <v>76.87</v>
      </c>
      <c r="G6" s="4">
        <f aca="true" t="shared" si="1" ref="G6:G11">F6*0.5</f>
        <v>38.435</v>
      </c>
      <c r="H6" s="4">
        <f>E6+G6</f>
        <v>67.935</v>
      </c>
      <c r="I6" s="1">
        <v>1</v>
      </c>
      <c r="J6" s="7" t="s">
        <v>180</v>
      </c>
    </row>
    <row r="7" spans="1:10" s="3" customFormat="1" ht="32.25" customHeight="1">
      <c r="A7" s="12" t="s">
        <v>80</v>
      </c>
      <c r="B7" s="12" t="s">
        <v>76</v>
      </c>
      <c r="C7" s="12" t="s">
        <v>86</v>
      </c>
      <c r="D7" s="12" t="s">
        <v>85</v>
      </c>
      <c r="E7" s="6">
        <f t="shared" si="0"/>
        <v>29.5</v>
      </c>
      <c r="F7" s="5">
        <v>72.97</v>
      </c>
      <c r="G7" s="4">
        <f t="shared" si="1"/>
        <v>36.485</v>
      </c>
      <c r="H7" s="4">
        <f>E7+G7</f>
        <v>65.985</v>
      </c>
      <c r="I7" s="1">
        <v>2</v>
      </c>
      <c r="J7" s="7" t="s">
        <v>180</v>
      </c>
    </row>
    <row r="8" spans="1:10" s="3" customFormat="1" ht="32.25" customHeight="1">
      <c r="A8" s="18" t="s">
        <v>84</v>
      </c>
      <c r="B8" s="19" t="s">
        <v>92</v>
      </c>
      <c r="C8" s="19" t="s">
        <v>20</v>
      </c>
      <c r="D8" s="19" t="s">
        <v>93</v>
      </c>
      <c r="E8" s="9">
        <f t="shared" si="0"/>
        <v>23.875</v>
      </c>
      <c r="F8" s="5">
        <v>70.57</v>
      </c>
      <c r="G8" s="4">
        <f t="shared" si="1"/>
        <v>35.285</v>
      </c>
      <c r="H8" s="4">
        <f>SUM(E8,G8)</f>
        <v>59.16</v>
      </c>
      <c r="I8" s="1">
        <v>3</v>
      </c>
      <c r="J8" s="7" t="s">
        <v>180</v>
      </c>
    </row>
    <row r="9" spans="1:10" s="3" customFormat="1" ht="32.25" customHeight="1">
      <c r="A9" s="18" t="s">
        <v>81</v>
      </c>
      <c r="B9" s="19" t="s">
        <v>87</v>
      </c>
      <c r="C9" s="19" t="s">
        <v>88</v>
      </c>
      <c r="D9" s="19" t="s">
        <v>89</v>
      </c>
      <c r="E9" s="6">
        <f t="shared" si="0"/>
        <v>24.125</v>
      </c>
      <c r="F9" s="5">
        <v>69.72</v>
      </c>
      <c r="G9" s="4">
        <f t="shared" si="1"/>
        <v>34.86</v>
      </c>
      <c r="H9" s="4">
        <f>E9+G9</f>
        <v>58.985</v>
      </c>
      <c r="I9" s="1">
        <v>4</v>
      </c>
      <c r="J9" s="7"/>
    </row>
    <row r="10" spans="1:10" s="3" customFormat="1" ht="32.25" customHeight="1">
      <c r="A10" s="18" t="s">
        <v>82</v>
      </c>
      <c r="B10" s="19" t="s">
        <v>47</v>
      </c>
      <c r="C10" s="19" t="s">
        <v>20</v>
      </c>
      <c r="D10" s="19" t="s">
        <v>90</v>
      </c>
      <c r="E10" s="6">
        <f t="shared" si="0"/>
        <v>23.375</v>
      </c>
      <c r="F10" s="5">
        <v>65.83</v>
      </c>
      <c r="G10" s="4">
        <f t="shared" si="1"/>
        <v>32.915</v>
      </c>
      <c r="H10" s="4">
        <f>E10+G10</f>
        <v>56.29</v>
      </c>
      <c r="I10" s="1">
        <v>5</v>
      </c>
      <c r="J10" s="7"/>
    </row>
    <row r="11" spans="1:10" ht="32.25" customHeight="1">
      <c r="A11" s="18" t="s">
        <v>83</v>
      </c>
      <c r="B11" s="19" t="s">
        <v>46</v>
      </c>
      <c r="C11" s="19" t="s">
        <v>61</v>
      </c>
      <c r="D11" s="19" t="s">
        <v>91</v>
      </c>
      <c r="E11" s="6">
        <f t="shared" si="0"/>
        <v>21.5</v>
      </c>
      <c r="F11" s="5">
        <v>60.89</v>
      </c>
      <c r="G11" s="4">
        <f t="shared" si="1"/>
        <v>30.445</v>
      </c>
      <c r="H11" s="4">
        <f>E11+G11</f>
        <v>51.945</v>
      </c>
      <c r="I11" s="1">
        <v>6</v>
      </c>
      <c r="J11" s="25"/>
    </row>
  </sheetData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9055118110236221" right="0.2362204724409449" top="0.984251968503937" bottom="0.82677165354330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J6"/>
  <sheetViews>
    <sheetView zoomScale="115" zoomScaleNormal="115" workbookViewId="0" topLeftCell="A1">
      <selection activeCell="E6" sqref="E6"/>
    </sheetView>
  </sheetViews>
  <sheetFormatPr defaultColWidth="9.00390625" defaultRowHeight="14.25"/>
  <cols>
    <col min="1" max="1" width="9.25390625" style="0" customWidth="1"/>
    <col min="2" max="3" width="7.50390625" style="0" customWidth="1"/>
    <col min="4" max="4" width="8.125" style="0" customWidth="1"/>
    <col min="9" max="9" width="4.625" style="0" customWidth="1"/>
    <col min="10" max="10" width="7.25390625" style="0" customWidth="1"/>
  </cols>
  <sheetData>
    <row r="1" spans="1:10" ht="26.25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6.25">
      <c r="A2" s="38" t="s">
        <v>164</v>
      </c>
      <c r="B2" s="38"/>
      <c r="C2" s="38"/>
      <c r="D2" s="38"/>
      <c r="E2" s="38"/>
      <c r="F2" s="38"/>
      <c r="G2" s="38"/>
      <c r="H2" s="38"/>
      <c r="I2" s="38"/>
    </row>
    <row r="3" ht="18.75">
      <c r="A3" s="44" t="s">
        <v>227</v>
      </c>
    </row>
    <row r="4" spans="1:10" ht="21" customHeight="1">
      <c r="A4" s="41" t="s">
        <v>0</v>
      </c>
      <c r="B4" s="41" t="s">
        <v>1</v>
      </c>
      <c r="C4" s="41"/>
      <c r="D4" s="41"/>
      <c r="E4" s="41"/>
      <c r="F4" s="41" t="s">
        <v>2</v>
      </c>
      <c r="G4" s="41"/>
      <c r="H4" s="41" t="s">
        <v>3</v>
      </c>
      <c r="I4" s="42" t="s">
        <v>6</v>
      </c>
      <c r="J4" s="39" t="s">
        <v>50</v>
      </c>
    </row>
    <row r="5" spans="1:10" ht="24.75" customHeight="1">
      <c r="A5" s="42"/>
      <c r="B5" s="2" t="s">
        <v>7</v>
      </c>
      <c r="C5" s="2" t="s">
        <v>8</v>
      </c>
      <c r="D5" s="2" t="s">
        <v>4</v>
      </c>
      <c r="E5" s="2" t="s">
        <v>10</v>
      </c>
      <c r="F5" s="2" t="s">
        <v>5</v>
      </c>
      <c r="G5" s="2" t="s">
        <v>9</v>
      </c>
      <c r="H5" s="42"/>
      <c r="I5" s="43"/>
      <c r="J5" s="40"/>
    </row>
    <row r="6" spans="1:10" s="3" customFormat="1" ht="27" customHeight="1">
      <c r="A6" s="12" t="s">
        <v>95</v>
      </c>
      <c r="B6" s="12" t="s">
        <v>96</v>
      </c>
      <c r="C6" s="12" t="s">
        <v>97</v>
      </c>
      <c r="D6" s="12" t="s">
        <v>98</v>
      </c>
      <c r="E6" s="13">
        <f>D6/2*0.5</f>
        <v>31.5</v>
      </c>
      <c r="F6" s="14">
        <v>75.4</v>
      </c>
      <c r="G6" s="15">
        <f>F6*0.5</f>
        <v>37.7</v>
      </c>
      <c r="H6" s="15">
        <f>E6+G6</f>
        <v>69.2</v>
      </c>
      <c r="I6" s="16">
        <v>1</v>
      </c>
      <c r="J6" s="17" t="s">
        <v>167</v>
      </c>
    </row>
  </sheetData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9055118110236221" right="0.2362204724409449" top="0.984251968503937" bottom="0.82677165354330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J7"/>
  <sheetViews>
    <sheetView zoomScale="145" zoomScaleNormal="145" workbookViewId="0" topLeftCell="A1">
      <selection activeCell="C5" sqref="C5"/>
    </sheetView>
  </sheetViews>
  <sheetFormatPr defaultColWidth="9.00390625" defaultRowHeight="14.25"/>
  <cols>
    <col min="1" max="1" width="9.25390625" style="0" customWidth="1"/>
    <col min="2" max="3" width="7.50390625" style="0" customWidth="1"/>
    <col min="4" max="4" width="8.125" style="0" customWidth="1"/>
    <col min="9" max="9" width="4.625" style="0" customWidth="1"/>
    <col min="10" max="10" width="7.25390625" style="0" customWidth="1"/>
  </cols>
  <sheetData>
    <row r="1" spans="1:10" ht="26.25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6.25">
      <c r="A2" s="38" t="s">
        <v>165</v>
      </c>
      <c r="B2" s="38"/>
      <c r="C2" s="38"/>
      <c r="D2" s="38"/>
      <c r="E2" s="38"/>
      <c r="F2" s="38"/>
      <c r="G2" s="38"/>
      <c r="H2" s="38"/>
      <c r="I2" s="38"/>
    </row>
    <row r="3" ht="18.75">
      <c r="A3" s="44" t="s">
        <v>228</v>
      </c>
    </row>
    <row r="4" spans="1:10" ht="21" customHeight="1">
      <c r="A4" s="41" t="s">
        <v>0</v>
      </c>
      <c r="B4" s="41" t="s">
        <v>1</v>
      </c>
      <c r="C4" s="41"/>
      <c r="D4" s="41"/>
      <c r="E4" s="41"/>
      <c r="F4" s="41" t="s">
        <v>2</v>
      </c>
      <c r="G4" s="41"/>
      <c r="H4" s="41" t="s">
        <v>3</v>
      </c>
      <c r="I4" s="42" t="s">
        <v>6</v>
      </c>
      <c r="J4" s="39" t="s">
        <v>50</v>
      </c>
    </row>
    <row r="5" spans="1:10" ht="24.75" customHeight="1">
      <c r="A5" s="42"/>
      <c r="B5" s="2" t="s">
        <v>7</v>
      </c>
      <c r="C5" s="2" t="s">
        <v>8</v>
      </c>
      <c r="D5" s="2" t="s">
        <v>4</v>
      </c>
      <c r="E5" s="2" t="s">
        <v>10</v>
      </c>
      <c r="F5" s="2" t="s">
        <v>5</v>
      </c>
      <c r="G5" s="2" t="s">
        <v>9</v>
      </c>
      <c r="H5" s="42"/>
      <c r="I5" s="43"/>
      <c r="J5" s="40"/>
    </row>
    <row r="6" spans="1:10" s="3" customFormat="1" ht="33" customHeight="1">
      <c r="A6" s="12" t="s">
        <v>100</v>
      </c>
      <c r="B6" s="12" t="s">
        <v>103</v>
      </c>
      <c r="C6" s="12" t="s">
        <v>66</v>
      </c>
      <c r="D6" s="12" t="s">
        <v>104</v>
      </c>
      <c r="E6" s="13">
        <f>D6/2*0.5</f>
        <v>18.5</v>
      </c>
      <c r="F6" s="14">
        <v>80.8</v>
      </c>
      <c r="G6" s="15">
        <f>F6*0.5</f>
        <v>40.4</v>
      </c>
      <c r="H6" s="15">
        <f>E6+G6</f>
        <v>58.9</v>
      </c>
      <c r="I6" s="16">
        <v>1</v>
      </c>
      <c r="J6" s="17" t="s">
        <v>167</v>
      </c>
    </row>
    <row r="7" spans="1:10" s="3" customFormat="1" ht="33" customHeight="1">
      <c r="A7" s="12" t="s">
        <v>99</v>
      </c>
      <c r="B7" s="12" t="s">
        <v>24</v>
      </c>
      <c r="C7" s="12" t="s">
        <v>101</v>
      </c>
      <c r="D7" s="12" t="s">
        <v>102</v>
      </c>
      <c r="E7" s="13">
        <f>D7/2*0.5</f>
        <v>19.625</v>
      </c>
      <c r="F7" s="14">
        <v>72.8</v>
      </c>
      <c r="G7" s="15">
        <f>F7*0.5</f>
        <v>36.4</v>
      </c>
      <c r="H7" s="15">
        <f>E7+G7</f>
        <v>56.025</v>
      </c>
      <c r="I7" s="16">
        <v>2</v>
      </c>
      <c r="J7" s="17" t="s">
        <v>167</v>
      </c>
    </row>
  </sheetData>
  <mergeCells count="8">
    <mergeCell ref="A2:I2"/>
    <mergeCell ref="A1:J1"/>
    <mergeCell ref="J4:J5"/>
    <mergeCell ref="A4:A5"/>
    <mergeCell ref="B4:E4"/>
    <mergeCell ref="F4:G4"/>
    <mergeCell ref="H4:H5"/>
    <mergeCell ref="I4:I5"/>
  </mergeCells>
  <printOptions/>
  <pageMargins left="0.9055118110236221" right="0.2362204724409449" top="0.984251968503937" bottom="0.826771653543307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zoomScale="145" zoomScaleNormal="145" workbookViewId="0" topLeftCell="A1">
      <selection activeCell="A3" sqref="A3"/>
    </sheetView>
  </sheetViews>
  <sheetFormatPr defaultColWidth="9.00390625" defaultRowHeight="14.25"/>
  <cols>
    <col min="1" max="1" width="9.25390625" style="0" customWidth="1"/>
    <col min="2" max="3" width="7.50390625" style="0" customWidth="1"/>
    <col min="4" max="4" width="8.125" style="0" customWidth="1"/>
    <col min="9" max="9" width="4.625" style="0" customWidth="1"/>
    <col min="10" max="10" width="7.25390625" style="0" customWidth="1"/>
  </cols>
  <sheetData>
    <row r="1" spans="1:10" ht="26.25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6.25">
      <c r="A2" s="38" t="s">
        <v>163</v>
      </c>
      <c r="B2" s="38"/>
      <c r="C2" s="38"/>
      <c r="D2" s="38"/>
      <c r="E2" s="38"/>
      <c r="F2" s="38"/>
      <c r="G2" s="38"/>
      <c r="H2" s="38"/>
      <c r="I2" s="38"/>
    </row>
    <row r="3" ht="18.75">
      <c r="A3" s="44" t="s">
        <v>229</v>
      </c>
    </row>
    <row r="4" spans="1:10" ht="21" customHeight="1">
      <c r="A4" s="41" t="s">
        <v>57</v>
      </c>
      <c r="B4" s="41" t="s">
        <v>1</v>
      </c>
      <c r="C4" s="41"/>
      <c r="D4" s="41"/>
      <c r="E4" s="41"/>
      <c r="F4" s="41" t="s">
        <v>2</v>
      </c>
      <c r="G4" s="41"/>
      <c r="H4" s="41" t="s">
        <v>3</v>
      </c>
      <c r="I4" s="42" t="s">
        <v>51</v>
      </c>
      <c r="J4" s="39" t="s">
        <v>52</v>
      </c>
    </row>
    <row r="5" spans="1:10" ht="24.75" customHeight="1">
      <c r="A5" s="42"/>
      <c r="B5" s="2" t="s">
        <v>53</v>
      </c>
      <c r="C5" s="2" t="s">
        <v>54</v>
      </c>
      <c r="D5" s="2" t="s">
        <v>4</v>
      </c>
      <c r="E5" s="2" t="s">
        <v>55</v>
      </c>
      <c r="F5" s="2" t="s">
        <v>5</v>
      </c>
      <c r="G5" s="2" t="s">
        <v>56</v>
      </c>
      <c r="H5" s="42"/>
      <c r="I5" s="43"/>
      <c r="J5" s="40"/>
    </row>
    <row r="6" spans="1:10" s="3" customFormat="1" ht="34.5" customHeight="1">
      <c r="A6" s="12" t="s">
        <v>110</v>
      </c>
      <c r="B6" s="12" t="s">
        <v>76</v>
      </c>
      <c r="C6" s="12" t="s">
        <v>105</v>
      </c>
      <c r="D6" s="12" t="s">
        <v>114</v>
      </c>
      <c r="E6" s="13">
        <f>D6/2*0.5</f>
        <v>27.25</v>
      </c>
      <c r="F6" s="14">
        <v>82</v>
      </c>
      <c r="G6" s="15">
        <f>F6*0.5</f>
        <v>41</v>
      </c>
      <c r="H6" s="15">
        <f>E6+G6</f>
        <v>68.25</v>
      </c>
      <c r="I6" s="16">
        <v>1</v>
      </c>
      <c r="J6" s="17" t="s">
        <v>167</v>
      </c>
    </row>
    <row r="7" spans="1:10" s="3" customFormat="1" ht="34.5" customHeight="1">
      <c r="A7" s="12" t="s">
        <v>109</v>
      </c>
      <c r="B7" s="12" t="s">
        <v>94</v>
      </c>
      <c r="C7" s="12" t="s">
        <v>23</v>
      </c>
      <c r="D7" s="12" t="s">
        <v>113</v>
      </c>
      <c r="E7" s="13">
        <f>D7/2*0.5</f>
        <v>28</v>
      </c>
      <c r="F7" s="14">
        <v>79.4</v>
      </c>
      <c r="G7" s="15">
        <f>F7*0.5</f>
        <v>39.7</v>
      </c>
      <c r="H7" s="15">
        <f>E7+G7</f>
        <v>67.7</v>
      </c>
      <c r="I7" s="16">
        <v>2</v>
      </c>
      <c r="J7" s="17" t="s">
        <v>167</v>
      </c>
    </row>
    <row r="8" spans="1:10" s="3" customFormat="1" ht="34.5" customHeight="1">
      <c r="A8" s="12" t="s">
        <v>108</v>
      </c>
      <c r="B8" s="12" t="s">
        <v>112</v>
      </c>
      <c r="C8" s="12" t="s">
        <v>22</v>
      </c>
      <c r="D8" s="12" t="s">
        <v>107</v>
      </c>
      <c r="E8" s="13">
        <f>D8/2*0.5</f>
        <v>28.625</v>
      </c>
      <c r="F8" s="14">
        <v>76.2</v>
      </c>
      <c r="G8" s="15">
        <f>F8*0.5</f>
        <v>38.1</v>
      </c>
      <c r="H8" s="15">
        <f>E8+G8</f>
        <v>66.725</v>
      </c>
      <c r="I8" s="16">
        <v>3</v>
      </c>
      <c r="J8" s="17" t="s">
        <v>167</v>
      </c>
    </row>
    <row r="9" spans="1:10" s="3" customFormat="1" ht="34.5" customHeight="1">
      <c r="A9" s="12" t="s">
        <v>111</v>
      </c>
      <c r="B9" s="12" t="s">
        <v>88</v>
      </c>
      <c r="C9" s="12" t="s">
        <v>42</v>
      </c>
      <c r="D9" s="12" t="s">
        <v>115</v>
      </c>
      <c r="E9" s="13">
        <f>D9/2*0.5</f>
        <v>26.875</v>
      </c>
      <c r="F9" s="14">
        <v>77.2</v>
      </c>
      <c r="G9" s="15">
        <f>F9*0.5</f>
        <v>38.6</v>
      </c>
      <c r="H9" s="15">
        <f>E9+G9</f>
        <v>65.475</v>
      </c>
      <c r="I9" s="16">
        <v>4</v>
      </c>
      <c r="J9" s="17" t="s">
        <v>167</v>
      </c>
    </row>
  </sheetData>
  <mergeCells count="8">
    <mergeCell ref="A2:I2"/>
    <mergeCell ref="A1:J1"/>
    <mergeCell ref="J4:J5"/>
    <mergeCell ref="A4:A5"/>
    <mergeCell ref="B4:E4"/>
    <mergeCell ref="F4:G4"/>
    <mergeCell ref="H4:H5"/>
    <mergeCell ref="I4:I5"/>
  </mergeCells>
  <printOptions/>
  <pageMargins left="0.9055118110236221" right="0.2362204724409449" top="0.984251968503937" bottom="0.82677165354330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J19"/>
  <sheetViews>
    <sheetView zoomScale="145" zoomScaleNormal="145" workbookViewId="0" topLeftCell="A1">
      <selection activeCell="C6" sqref="C6"/>
    </sheetView>
  </sheetViews>
  <sheetFormatPr defaultColWidth="9.00390625" defaultRowHeight="14.25"/>
  <cols>
    <col min="1" max="1" width="9.25390625" style="0" customWidth="1"/>
    <col min="2" max="3" width="7.50390625" style="0" customWidth="1"/>
    <col min="4" max="4" width="8.125" style="0" customWidth="1"/>
    <col min="9" max="9" width="4.625" style="0" customWidth="1"/>
    <col min="10" max="10" width="9.875" style="0" customWidth="1"/>
  </cols>
  <sheetData>
    <row r="1" spans="1:10" ht="26.25">
      <c r="A1" s="38" t="s">
        <v>169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6.25">
      <c r="A2" s="38" t="s">
        <v>182</v>
      </c>
      <c r="B2" s="38"/>
      <c r="C2" s="38"/>
      <c r="D2" s="38"/>
      <c r="E2" s="38"/>
      <c r="F2" s="38"/>
      <c r="G2" s="38"/>
      <c r="H2" s="38"/>
      <c r="I2" s="38"/>
    </row>
    <row r="3" ht="18.75">
      <c r="A3" s="44" t="s">
        <v>230</v>
      </c>
    </row>
    <row r="4" spans="1:10" ht="21" customHeight="1">
      <c r="A4" s="41" t="s">
        <v>171</v>
      </c>
      <c r="B4" s="41" t="s">
        <v>172</v>
      </c>
      <c r="C4" s="41"/>
      <c r="D4" s="41"/>
      <c r="E4" s="41"/>
      <c r="F4" s="41" t="s">
        <v>173</v>
      </c>
      <c r="G4" s="41"/>
      <c r="H4" s="41" t="s">
        <v>3</v>
      </c>
      <c r="I4" s="42" t="s">
        <v>174</v>
      </c>
      <c r="J4" s="39" t="s">
        <v>175</v>
      </c>
    </row>
    <row r="5" spans="1:10" ht="24.75" customHeight="1">
      <c r="A5" s="42"/>
      <c r="B5" s="2" t="s">
        <v>176</v>
      </c>
      <c r="C5" s="2" t="s">
        <v>177</v>
      </c>
      <c r="D5" s="2" t="s">
        <v>4</v>
      </c>
      <c r="E5" s="2" t="s">
        <v>178</v>
      </c>
      <c r="F5" s="2" t="s">
        <v>5</v>
      </c>
      <c r="G5" s="2" t="s">
        <v>179</v>
      </c>
      <c r="H5" s="42"/>
      <c r="I5" s="43"/>
      <c r="J5" s="40"/>
    </row>
    <row r="6" spans="1:10" s="3" customFormat="1" ht="29.25" customHeight="1">
      <c r="A6" s="12" t="s">
        <v>116</v>
      </c>
      <c r="B6" s="12" t="s">
        <v>40</v>
      </c>
      <c r="C6" s="12" t="s">
        <v>19</v>
      </c>
      <c r="D6" s="12" t="s">
        <v>129</v>
      </c>
      <c r="E6" s="6">
        <f aca="true" t="shared" si="0" ref="E6:E19">D6/2*0.5</f>
        <v>29.125</v>
      </c>
      <c r="F6" s="26">
        <v>82.2</v>
      </c>
      <c r="G6" s="4">
        <f aca="true" t="shared" si="1" ref="G6:G19">F6*0.5</f>
        <v>41.1</v>
      </c>
      <c r="H6" s="4">
        <f>E6+G6</f>
        <v>70.225</v>
      </c>
      <c r="I6" s="1">
        <v>1</v>
      </c>
      <c r="J6" s="27" t="s">
        <v>180</v>
      </c>
    </row>
    <row r="7" spans="1:10" s="3" customFormat="1" ht="29.25" customHeight="1">
      <c r="A7" s="12" t="s">
        <v>117</v>
      </c>
      <c r="B7" s="12" t="s">
        <v>18</v>
      </c>
      <c r="C7" s="12" t="s">
        <v>16</v>
      </c>
      <c r="D7" s="12" t="s">
        <v>130</v>
      </c>
      <c r="E7" s="6">
        <f t="shared" si="0"/>
        <v>28.125</v>
      </c>
      <c r="F7" s="26">
        <v>80.8</v>
      </c>
      <c r="G7" s="4">
        <f t="shared" si="1"/>
        <v>40.4</v>
      </c>
      <c r="H7" s="4">
        <f>E7+G7</f>
        <v>68.525</v>
      </c>
      <c r="I7" s="1">
        <v>2</v>
      </c>
      <c r="J7" s="27" t="s">
        <v>180</v>
      </c>
    </row>
    <row r="8" spans="1:10" s="3" customFormat="1" ht="29.25" customHeight="1">
      <c r="A8" s="12" t="s">
        <v>121</v>
      </c>
      <c r="B8" s="12" t="s">
        <v>45</v>
      </c>
      <c r="C8" s="12" t="s">
        <v>18</v>
      </c>
      <c r="D8" s="12" t="s">
        <v>134</v>
      </c>
      <c r="E8" s="6">
        <f t="shared" si="0"/>
        <v>25.25</v>
      </c>
      <c r="F8" s="24">
        <v>84.6</v>
      </c>
      <c r="G8" s="4">
        <f t="shared" si="1"/>
        <v>42.3</v>
      </c>
      <c r="H8" s="4">
        <f>SUM(E8,G8)</f>
        <v>67.55</v>
      </c>
      <c r="I8" s="1">
        <v>3</v>
      </c>
      <c r="J8" s="27" t="s">
        <v>180</v>
      </c>
    </row>
    <row r="9" spans="1:10" s="3" customFormat="1" ht="29.25" customHeight="1">
      <c r="A9" s="12" t="s">
        <v>118</v>
      </c>
      <c r="B9" s="12" t="s">
        <v>21</v>
      </c>
      <c r="C9" s="12" t="s">
        <v>45</v>
      </c>
      <c r="D9" s="12" t="s">
        <v>131</v>
      </c>
      <c r="E9" s="6">
        <f t="shared" si="0"/>
        <v>26.75</v>
      </c>
      <c r="F9" s="26">
        <v>80.6</v>
      </c>
      <c r="G9" s="4">
        <f t="shared" si="1"/>
        <v>40.3</v>
      </c>
      <c r="H9" s="4">
        <f>E9+G9</f>
        <v>67.05</v>
      </c>
      <c r="I9" s="1">
        <v>4</v>
      </c>
      <c r="J9" s="27" t="s">
        <v>180</v>
      </c>
    </row>
    <row r="10" spans="1:10" s="3" customFormat="1" ht="29.25" customHeight="1">
      <c r="A10" s="12" t="s">
        <v>120</v>
      </c>
      <c r="B10" s="12" t="s">
        <v>94</v>
      </c>
      <c r="C10" s="12" t="s">
        <v>73</v>
      </c>
      <c r="D10" s="12" t="s">
        <v>133</v>
      </c>
      <c r="E10" s="6">
        <f t="shared" si="0"/>
        <v>25.375</v>
      </c>
      <c r="F10" s="26">
        <v>82.4</v>
      </c>
      <c r="G10" s="4">
        <f t="shared" si="1"/>
        <v>41.2</v>
      </c>
      <c r="H10" s="4">
        <f>E10+G10</f>
        <v>66.575</v>
      </c>
      <c r="I10" s="1">
        <v>5</v>
      </c>
      <c r="J10" s="27" t="s">
        <v>180</v>
      </c>
    </row>
    <row r="11" spans="1:10" ht="29.25" customHeight="1">
      <c r="A11" s="12" t="s">
        <v>125</v>
      </c>
      <c r="B11" s="12" t="s">
        <v>47</v>
      </c>
      <c r="C11" s="12" t="s">
        <v>37</v>
      </c>
      <c r="D11" s="12" t="s">
        <v>89</v>
      </c>
      <c r="E11" s="6">
        <f t="shared" si="0"/>
        <v>24.125</v>
      </c>
      <c r="F11" s="24">
        <v>84.8</v>
      </c>
      <c r="G11" s="4">
        <f t="shared" si="1"/>
        <v>42.4</v>
      </c>
      <c r="H11" s="4">
        <f>SUM(E11,G11)</f>
        <v>66.525</v>
      </c>
      <c r="I11" s="1">
        <v>6</v>
      </c>
      <c r="J11" s="27"/>
    </row>
    <row r="12" spans="1:10" ht="29.25" customHeight="1">
      <c r="A12" s="12" t="s">
        <v>122</v>
      </c>
      <c r="B12" s="12" t="s">
        <v>26</v>
      </c>
      <c r="C12" s="12" t="s">
        <v>135</v>
      </c>
      <c r="D12" s="12" t="s">
        <v>136</v>
      </c>
      <c r="E12" s="6">
        <f t="shared" si="0"/>
        <v>24.875</v>
      </c>
      <c r="F12" s="24">
        <v>82</v>
      </c>
      <c r="G12" s="4">
        <f t="shared" si="1"/>
        <v>41</v>
      </c>
      <c r="H12" s="4">
        <f>SUM(E12,G12)</f>
        <v>65.875</v>
      </c>
      <c r="I12" s="1">
        <v>7</v>
      </c>
      <c r="J12" s="8"/>
    </row>
    <row r="13" spans="1:10" ht="29.25" customHeight="1">
      <c r="A13" s="12" t="s">
        <v>123</v>
      </c>
      <c r="B13" s="12" t="s">
        <v>21</v>
      </c>
      <c r="C13" s="12" t="s">
        <v>31</v>
      </c>
      <c r="D13" s="12" t="s">
        <v>30</v>
      </c>
      <c r="E13" s="6">
        <f t="shared" si="0"/>
        <v>24.625</v>
      </c>
      <c r="F13" s="24">
        <v>81.2</v>
      </c>
      <c r="G13" s="4">
        <f t="shared" si="1"/>
        <v>40.6</v>
      </c>
      <c r="H13" s="4">
        <f>SUM(E13,G13)</f>
        <v>65.225</v>
      </c>
      <c r="I13" s="1">
        <v>8</v>
      </c>
      <c r="J13" s="8"/>
    </row>
    <row r="14" spans="1:10" ht="29.25" customHeight="1">
      <c r="A14" s="12" t="s">
        <v>124</v>
      </c>
      <c r="B14" s="12" t="s">
        <v>87</v>
      </c>
      <c r="C14" s="12" t="s">
        <v>39</v>
      </c>
      <c r="D14" s="12" t="s">
        <v>30</v>
      </c>
      <c r="E14" s="6">
        <f t="shared" si="0"/>
        <v>24.625</v>
      </c>
      <c r="F14" s="24">
        <v>79.8</v>
      </c>
      <c r="G14" s="4">
        <f t="shared" si="1"/>
        <v>39.9</v>
      </c>
      <c r="H14" s="4">
        <f>SUM(E14,G14)</f>
        <v>64.525</v>
      </c>
      <c r="I14" s="1">
        <v>9</v>
      </c>
      <c r="J14" s="8"/>
    </row>
    <row r="15" spans="1:10" ht="29.25" customHeight="1">
      <c r="A15" s="28" t="s">
        <v>119</v>
      </c>
      <c r="B15" s="12" t="s">
        <v>26</v>
      </c>
      <c r="C15" s="12" t="s">
        <v>33</v>
      </c>
      <c r="D15" s="12" t="s">
        <v>132</v>
      </c>
      <c r="E15" s="6">
        <f t="shared" si="0"/>
        <v>25.75</v>
      </c>
      <c r="F15" s="26">
        <v>76.8</v>
      </c>
      <c r="G15" s="4">
        <f t="shared" si="1"/>
        <v>38.4</v>
      </c>
      <c r="H15" s="4">
        <f>E15+G15</f>
        <v>64.15</v>
      </c>
      <c r="I15" s="1">
        <v>10</v>
      </c>
      <c r="J15" s="29" t="s">
        <v>183</v>
      </c>
    </row>
    <row r="16" spans="1:10" ht="29.25" customHeight="1">
      <c r="A16" s="12" t="s">
        <v>126</v>
      </c>
      <c r="B16" s="12" t="s">
        <v>67</v>
      </c>
      <c r="C16" s="12" t="s">
        <v>92</v>
      </c>
      <c r="D16" s="12" t="s">
        <v>137</v>
      </c>
      <c r="E16" s="6">
        <f t="shared" si="0"/>
        <v>22.125</v>
      </c>
      <c r="F16" s="24">
        <v>81.6</v>
      </c>
      <c r="G16" s="4">
        <f t="shared" si="1"/>
        <v>40.8</v>
      </c>
      <c r="H16" s="4">
        <f>SUM(E16,G16)</f>
        <v>62.925</v>
      </c>
      <c r="I16" s="1">
        <v>11</v>
      </c>
      <c r="J16" s="8"/>
    </row>
    <row r="17" spans="1:10" ht="29.25" customHeight="1">
      <c r="A17" s="28" t="s">
        <v>119</v>
      </c>
      <c r="B17" s="12" t="s">
        <v>112</v>
      </c>
      <c r="C17" s="12" t="s">
        <v>29</v>
      </c>
      <c r="D17" s="12" t="s">
        <v>91</v>
      </c>
      <c r="E17" s="6">
        <f t="shared" si="0"/>
        <v>21.5</v>
      </c>
      <c r="F17" s="24">
        <v>76.6</v>
      </c>
      <c r="G17" s="4">
        <f t="shared" si="1"/>
        <v>38.3</v>
      </c>
      <c r="H17" s="4">
        <f>SUM(E17,G17)</f>
        <v>59.8</v>
      </c>
      <c r="I17" s="1">
        <v>12</v>
      </c>
      <c r="J17" s="30" t="s">
        <v>184</v>
      </c>
    </row>
    <row r="18" spans="1:10" ht="29.25" customHeight="1">
      <c r="A18" s="12" t="s">
        <v>128</v>
      </c>
      <c r="B18" s="12" t="s">
        <v>140</v>
      </c>
      <c r="C18" s="12" t="s">
        <v>48</v>
      </c>
      <c r="D18" s="12" t="s">
        <v>43</v>
      </c>
      <c r="E18" s="6">
        <f t="shared" si="0"/>
        <v>16.125</v>
      </c>
      <c r="F18" s="24">
        <v>76</v>
      </c>
      <c r="G18" s="4">
        <f t="shared" si="1"/>
        <v>38</v>
      </c>
      <c r="H18" s="4">
        <f>SUM(E18,G18)</f>
        <v>54.125</v>
      </c>
      <c r="I18" s="1">
        <v>13</v>
      </c>
      <c r="J18" s="8"/>
    </row>
    <row r="19" spans="1:10" ht="29.25" customHeight="1">
      <c r="A19" s="12" t="s">
        <v>127</v>
      </c>
      <c r="B19" s="12" t="s">
        <v>138</v>
      </c>
      <c r="C19" s="12" t="s">
        <v>101</v>
      </c>
      <c r="D19" s="12" t="s">
        <v>139</v>
      </c>
      <c r="E19" s="6">
        <f t="shared" si="0"/>
        <v>17.875</v>
      </c>
      <c r="F19" s="24">
        <v>38.6</v>
      </c>
      <c r="G19" s="4">
        <f t="shared" si="1"/>
        <v>19.3</v>
      </c>
      <c r="H19" s="4">
        <f>SUM(E19,G19)</f>
        <v>37.175</v>
      </c>
      <c r="I19" s="1">
        <v>14</v>
      </c>
      <c r="J19" s="8"/>
    </row>
  </sheetData>
  <mergeCells count="8">
    <mergeCell ref="A2:I2"/>
    <mergeCell ref="A1:J1"/>
    <mergeCell ref="J4:J5"/>
    <mergeCell ref="A4:A5"/>
    <mergeCell ref="B4:E4"/>
    <mergeCell ref="F4:G4"/>
    <mergeCell ref="H4:H5"/>
    <mergeCell ref="I4:I5"/>
  </mergeCells>
  <printOptions/>
  <pageMargins left="0.9055118110236221" right="0.2362204724409449" top="0.984251968503937" bottom="0.82677165354330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J20"/>
  <sheetViews>
    <sheetView zoomScale="145" zoomScaleNormal="145" workbookViewId="0" topLeftCell="A1">
      <selection activeCell="C5" sqref="C5"/>
    </sheetView>
  </sheetViews>
  <sheetFormatPr defaultColWidth="9.00390625" defaultRowHeight="14.25"/>
  <cols>
    <col min="1" max="1" width="9.25390625" style="0" customWidth="1"/>
    <col min="2" max="3" width="7.50390625" style="0" customWidth="1"/>
    <col min="4" max="4" width="8.125" style="0" customWidth="1"/>
    <col min="9" max="9" width="4.625" style="0" customWidth="1"/>
    <col min="10" max="10" width="7.25390625" style="0" customWidth="1"/>
  </cols>
  <sheetData>
    <row r="1" spans="1:10" ht="26.25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6.25">
      <c r="A2" s="38" t="s">
        <v>162</v>
      </c>
      <c r="B2" s="38"/>
      <c r="C2" s="38"/>
      <c r="D2" s="38"/>
      <c r="E2" s="38"/>
      <c r="F2" s="38"/>
      <c r="G2" s="38"/>
      <c r="H2" s="38"/>
      <c r="I2" s="38"/>
    </row>
    <row r="3" ht="18.75">
      <c r="A3" s="44" t="s">
        <v>231</v>
      </c>
    </row>
    <row r="4" spans="1:10" ht="21" customHeight="1">
      <c r="A4" s="41" t="s">
        <v>0</v>
      </c>
      <c r="B4" s="41" t="s">
        <v>1</v>
      </c>
      <c r="C4" s="41"/>
      <c r="D4" s="41"/>
      <c r="E4" s="41"/>
      <c r="F4" s="41" t="s">
        <v>2</v>
      </c>
      <c r="G4" s="41"/>
      <c r="H4" s="41" t="s">
        <v>3</v>
      </c>
      <c r="I4" s="42" t="s">
        <v>6</v>
      </c>
      <c r="J4" s="39" t="s">
        <v>50</v>
      </c>
    </row>
    <row r="5" spans="1:10" ht="24.75" customHeight="1">
      <c r="A5" s="42"/>
      <c r="B5" s="2" t="s">
        <v>7</v>
      </c>
      <c r="C5" s="2" t="s">
        <v>8</v>
      </c>
      <c r="D5" s="2" t="s">
        <v>4</v>
      </c>
      <c r="E5" s="2" t="s">
        <v>10</v>
      </c>
      <c r="F5" s="2" t="s">
        <v>5</v>
      </c>
      <c r="G5" s="2" t="s">
        <v>9</v>
      </c>
      <c r="H5" s="42"/>
      <c r="I5" s="43"/>
      <c r="J5" s="40"/>
    </row>
    <row r="6" spans="1:10" s="3" customFormat="1" ht="30" customHeight="1">
      <c r="A6" s="12" t="s">
        <v>141</v>
      </c>
      <c r="B6" s="12" t="s">
        <v>49</v>
      </c>
      <c r="C6" s="12" t="s">
        <v>35</v>
      </c>
      <c r="D6" s="12" t="s">
        <v>156</v>
      </c>
      <c r="E6" s="13">
        <f aca="true" t="shared" si="0" ref="E6:E20">D6/2*0.5</f>
        <v>32.25</v>
      </c>
      <c r="F6" s="22">
        <v>87.2</v>
      </c>
      <c r="G6" s="15">
        <f aca="true" t="shared" si="1" ref="G6:G20">F6*0.5</f>
        <v>43.6</v>
      </c>
      <c r="H6" s="15">
        <f>E6+G6</f>
        <v>75.85</v>
      </c>
      <c r="I6" s="16">
        <v>1</v>
      </c>
      <c r="J6" s="17" t="s">
        <v>167</v>
      </c>
    </row>
    <row r="7" spans="1:10" s="3" customFormat="1" ht="30" customHeight="1">
      <c r="A7" s="12" t="s">
        <v>145</v>
      </c>
      <c r="B7" s="12" t="s">
        <v>22</v>
      </c>
      <c r="C7" s="12" t="s">
        <v>94</v>
      </c>
      <c r="D7" s="12" t="s">
        <v>158</v>
      </c>
      <c r="E7" s="13">
        <f t="shared" si="0"/>
        <v>29.625</v>
      </c>
      <c r="F7" s="22">
        <v>87.8</v>
      </c>
      <c r="G7" s="15">
        <f t="shared" si="1"/>
        <v>43.9</v>
      </c>
      <c r="H7" s="15">
        <f>E7+G7</f>
        <v>73.525</v>
      </c>
      <c r="I7" s="16">
        <v>2</v>
      </c>
      <c r="J7" s="17" t="s">
        <v>167</v>
      </c>
    </row>
    <row r="8" spans="1:10" s="3" customFormat="1" ht="30" customHeight="1">
      <c r="A8" s="12" t="s">
        <v>142</v>
      </c>
      <c r="B8" s="12" t="s">
        <v>34</v>
      </c>
      <c r="C8" s="12" t="s">
        <v>105</v>
      </c>
      <c r="D8" s="12" t="s">
        <v>157</v>
      </c>
      <c r="E8" s="13">
        <f t="shared" si="0"/>
        <v>31.375</v>
      </c>
      <c r="F8" s="22">
        <v>83.8</v>
      </c>
      <c r="G8" s="15">
        <f t="shared" si="1"/>
        <v>41.9</v>
      </c>
      <c r="H8" s="15">
        <f>E8+G8</f>
        <v>73.275</v>
      </c>
      <c r="I8" s="16">
        <v>3</v>
      </c>
      <c r="J8" s="17" t="s">
        <v>167</v>
      </c>
    </row>
    <row r="9" spans="1:10" s="3" customFormat="1" ht="30" customHeight="1">
      <c r="A9" s="12" t="s">
        <v>143</v>
      </c>
      <c r="B9" s="12" t="s">
        <v>21</v>
      </c>
      <c r="C9" s="12" t="s">
        <v>28</v>
      </c>
      <c r="D9" s="12" t="s">
        <v>38</v>
      </c>
      <c r="E9" s="13">
        <f t="shared" si="0"/>
        <v>30.25</v>
      </c>
      <c r="F9" s="22">
        <v>83.4</v>
      </c>
      <c r="G9" s="15">
        <f t="shared" si="1"/>
        <v>41.7</v>
      </c>
      <c r="H9" s="15">
        <f>E9+G9</f>
        <v>71.95</v>
      </c>
      <c r="I9" s="16">
        <v>4</v>
      </c>
      <c r="J9" s="17" t="s">
        <v>167</v>
      </c>
    </row>
    <row r="10" spans="1:10" s="3" customFormat="1" ht="30" customHeight="1">
      <c r="A10" s="12" t="s">
        <v>146</v>
      </c>
      <c r="B10" s="12" t="s">
        <v>42</v>
      </c>
      <c r="C10" s="12" t="s">
        <v>42</v>
      </c>
      <c r="D10" s="12" t="s">
        <v>85</v>
      </c>
      <c r="E10" s="13">
        <f t="shared" si="0"/>
        <v>29.5</v>
      </c>
      <c r="F10" s="23">
        <v>81.2</v>
      </c>
      <c r="G10" s="15">
        <f t="shared" si="1"/>
        <v>40.6</v>
      </c>
      <c r="H10" s="15">
        <f aca="true" t="shared" si="2" ref="H10:H16">SUM(E10,G10)</f>
        <v>70.1</v>
      </c>
      <c r="I10" s="16">
        <v>5</v>
      </c>
      <c r="J10" s="17" t="s">
        <v>167</v>
      </c>
    </row>
    <row r="11" spans="1:10" ht="30" customHeight="1">
      <c r="A11" s="12" t="s">
        <v>152</v>
      </c>
      <c r="B11" s="12" t="s">
        <v>40</v>
      </c>
      <c r="C11" s="12" t="s">
        <v>41</v>
      </c>
      <c r="D11" s="12" t="s">
        <v>114</v>
      </c>
      <c r="E11" s="13">
        <f t="shared" si="0"/>
        <v>27.25</v>
      </c>
      <c r="F11" s="23">
        <v>85</v>
      </c>
      <c r="G11" s="15">
        <f t="shared" si="1"/>
        <v>42.5</v>
      </c>
      <c r="H11" s="15">
        <f t="shared" si="2"/>
        <v>69.75</v>
      </c>
      <c r="I11" s="16">
        <v>6</v>
      </c>
      <c r="J11" s="21"/>
    </row>
    <row r="12" spans="1:10" ht="30" customHeight="1">
      <c r="A12" s="12" t="s">
        <v>151</v>
      </c>
      <c r="B12" s="12" t="s">
        <v>23</v>
      </c>
      <c r="C12" s="12" t="s">
        <v>20</v>
      </c>
      <c r="D12" s="12" t="s">
        <v>159</v>
      </c>
      <c r="E12" s="13">
        <f t="shared" si="0"/>
        <v>27.375</v>
      </c>
      <c r="F12" s="23">
        <v>83.2</v>
      </c>
      <c r="G12" s="15">
        <f t="shared" si="1"/>
        <v>41.6</v>
      </c>
      <c r="H12" s="15">
        <f t="shared" si="2"/>
        <v>68.975</v>
      </c>
      <c r="I12" s="16">
        <v>7</v>
      </c>
      <c r="J12" s="21"/>
    </row>
    <row r="13" spans="1:10" ht="30" customHeight="1">
      <c r="A13" s="12" t="s">
        <v>150</v>
      </c>
      <c r="B13" s="12" t="s">
        <v>42</v>
      </c>
      <c r="C13" s="12" t="s">
        <v>94</v>
      </c>
      <c r="D13" s="12" t="s">
        <v>27</v>
      </c>
      <c r="E13" s="13">
        <f t="shared" si="0"/>
        <v>27.625</v>
      </c>
      <c r="F13" s="23">
        <v>81.6</v>
      </c>
      <c r="G13" s="15">
        <f t="shared" si="1"/>
        <v>40.8</v>
      </c>
      <c r="H13" s="15">
        <f t="shared" si="2"/>
        <v>68.425</v>
      </c>
      <c r="I13" s="16">
        <v>8</v>
      </c>
      <c r="J13" s="21"/>
    </row>
    <row r="14" spans="1:10" ht="30" customHeight="1">
      <c r="A14" s="12" t="s">
        <v>149</v>
      </c>
      <c r="B14" s="12" t="s">
        <v>17</v>
      </c>
      <c r="C14" s="12" t="s">
        <v>14</v>
      </c>
      <c r="D14" s="12" t="s">
        <v>25</v>
      </c>
      <c r="E14" s="13">
        <f t="shared" si="0"/>
        <v>27.875</v>
      </c>
      <c r="F14" s="23">
        <v>81</v>
      </c>
      <c r="G14" s="15">
        <f t="shared" si="1"/>
        <v>40.5</v>
      </c>
      <c r="H14" s="15">
        <f t="shared" si="2"/>
        <v>68.375</v>
      </c>
      <c r="I14" s="16">
        <v>9</v>
      </c>
      <c r="J14" s="21"/>
    </row>
    <row r="15" spans="1:10" ht="30" customHeight="1">
      <c r="A15" s="12" t="s">
        <v>154</v>
      </c>
      <c r="B15" s="12" t="s">
        <v>17</v>
      </c>
      <c r="C15" s="12" t="s">
        <v>47</v>
      </c>
      <c r="D15" s="12" t="s">
        <v>160</v>
      </c>
      <c r="E15" s="13">
        <f t="shared" si="0"/>
        <v>26.625</v>
      </c>
      <c r="F15" s="23">
        <v>83.2</v>
      </c>
      <c r="G15" s="15">
        <f t="shared" si="1"/>
        <v>41.6</v>
      </c>
      <c r="H15" s="15">
        <f t="shared" si="2"/>
        <v>68.225</v>
      </c>
      <c r="I15" s="16">
        <v>10</v>
      </c>
      <c r="J15" s="21"/>
    </row>
    <row r="16" spans="1:10" ht="30" customHeight="1">
      <c r="A16" s="12" t="s">
        <v>148</v>
      </c>
      <c r="B16" s="12" t="s">
        <v>18</v>
      </c>
      <c r="C16" s="12" t="s">
        <v>16</v>
      </c>
      <c r="D16" s="12" t="s">
        <v>130</v>
      </c>
      <c r="E16" s="13">
        <f t="shared" si="0"/>
        <v>28.125</v>
      </c>
      <c r="F16" s="23">
        <v>80</v>
      </c>
      <c r="G16" s="15">
        <f t="shared" si="1"/>
        <v>40</v>
      </c>
      <c r="H16" s="15">
        <f t="shared" si="2"/>
        <v>68.125</v>
      </c>
      <c r="I16" s="16">
        <v>11</v>
      </c>
      <c r="J16" s="21"/>
    </row>
    <row r="17" spans="1:10" ht="30" customHeight="1">
      <c r="A17" s="12" t="s">
        <v>144</v>
      </c>
      <c r="B17" s="12" t="s">
        <v>23</v>
      </c>
      <c r="C17" s="12" t="s">
        <v>33</v>
      </c>
      <c r="D17" s="12" t="s">
        <v>106</v>
      </c>
      <c r="E17" s="13">
        <f t="shared" si="0"/>
        <v>30</v>
      </c>
      <c r="F17" s="22">
        <v>75</v>
      </c>
      <c r="G17" s="15">
        <f t="shared" si="1"/>
        <v>37.5</v>
      </c>
      <c r="H17" s="15">
        <f>E17+G17</f>
        <v>67.5</v>
      </c>
      <c r="I17" s="16">
        <v>12</v>
      </c>
      <c r="J17" s="17"/>
    </row>
    <row r="18" spans="1:10" ht="30" customHeight="1">
      <c r="A18" s="12" t="s">
        <v>147</v>
      </c>
      <c r="B18" s="12" t="s">
        <v>75</v>
      </c>
      <c r="C18" s="12" t="s">
        <v>42</v>
      </c>
      <c r="D18" s="12" t="s">
        <v>107</v>
      </c>
      <c r="E18" s="13">
        <f t="shared" si="0"/>
        <v>28.625</v>
      </c>
      <c r="F18" s="23">
        <v>76.2</v>
      </c>
      <c r="G18" s="15">
        <f t="shared" si="1"/>
        <v>38.1</v>
      </c>
      <c r="H18" s="15">
        <f>SUM(E18,G18)</f>
        <v>66.725</v>
      </c>
      <c r="I18" s="16">
        <v>13</v>
      </c>
      <c r="J18" s="21"/>
    </row>
    <row r="19" spans="1:10" ht="30" customHeight="1">
      <c r="A19" s="12" t="s">
        <v>155</v>
      </c>
      <c r="B19" s="12" t="s">
        <v>73</v>
      </c>
      <c r="C19" s="12" t="s">
        <v>75</v>
      </c>
      <c r="D19" s="12" t="s">
        <v>161</v>
      </c>
      <c r="E19" s="13">
        <f t="shared" si="0"/>
        <v>26.375</v>
      </c>
      <c r="F19" s="23">
        <v>80</v>
      </c>
      <c r="G19" s="15">
        <f t="shared" si="1"/>
        <v>40</v>
      </c>
      <c r="H19" s="15">
        <f>SUM(E19,G19)</f>
        <v>66.375</v>
      </c>
      <c r="I19" s="16">
        <v>14</v>
      </c>
      <c r="J19" s="21"/>
    </row>
    <row r="20" spans="1:10" ht="30" customHeight="1">
      <c r="A20" s="12" t="s">
        <v>153</v>
      </c>
      <c r="B20" s="12" t="s">
        <v>67</v>
      </c>
      <c r="C20" s="12" t="s">
        <v>36</v>
      </c>
      <c r="D20" s="12" t="s">
        <v>131</v>
      </c>
      <c r="E20" s="13">
        <f t="shared" si="0"/>
        <v>26.75</v>
      </c>
      <c r="F20" s="23">
        <v>76.8</v>
      </c>
      <c r="G20" s="15">
        <f t="shared" si="1"/>
        <v>38.4</v>
      </c>
      <c r="H20" s="15">
        <f>SUM(E20,G20)</f>
        <v>65.15</v>
      </c>
      <c r="I20" s="16">
        <v>15</v>
      </c>
      <c r="J20" s="21"/>
    </row>
  </sheetData>
  <mergeCells count="8">
    <mergeCell ref="A2:I2"/>
    <mergeCell ref="A1:J1"/>
    <mergeCell ref="J4:J5"/>
    <mergeCell ref="A4:A5"/>
    <mergeCell ref="B4:E4"/>
    <mergeCell ref="F4:G4"/>
    <mergeCell ref="H4:H5"/>
    <mergeCell ref="I4:I5"/>
  </mergeCells>
  <printOptions/>
  <pageMargins left="0.9055118110236221" right="0.2362204724409449" top="0.984251968503937" bottom="0.826771653543307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J21"/>
  <sheetViews>
    <sheetView tabSelected="1" zoomScale="145" zoomScaleNormal="145" workbookViewId="0" topLeftCell="A7">
      <selection activeCell="A13" sqref="A13:IV13"/>
    </sheetView>
  </sheetViews>
  <sheetFormatPr defaultColWidth="9.00390625" defaultRowHeight="14.25"/>
  <cols>
    <col min="1" max="1" width="9.25390625" style="0" customWidth="1"/>
    <col min="2" max="3" width="7.50390625" style="0" customWidth="1"/>
    <col min="4" max="4" width="8.125" style="0" customWidth="1"/>
    <col min="9" max="9" width="4.625" style="0" customWidth="1"/>
    <col min="10" max="10" width="7.25390625" style="0" customWidth="1"/>
  </cols>
  <sheetData>
    <row r="1" spans="1:10" ht="26.25">
      <c r="A1" s="38" t="s">
        <v>169</v>
      </c>
      <c r="B1" s="38"/>
      <c r="C1" s="38"/>
      <c r="D1" s="38"/>
      <c r="E1" s="38"/>
      <c r="F1" s="38"/>
      <c r="G1" s="38"/>
      <c r="H1" s="38"/>
      <c r="I1" s="38"/>
      <c r="J1" s="38"/>
    </row>
    <row r="2" spans="1:9" ht="26.25">
      <c r="A2" s="38" t="s">
        <v>185</v>
      </c>
      <c r="B2" s="38"/>
      <c r="C2" s="38"/>
      <c r="D2" s="38"/>
      <c r="E2" s="38"/>
      <c r="F2" s="38"/>
      <c r="G2" s="38"/>
      <c r="H2" s="38"/>
      <c r="I2" s="38"/>
    </row>
    <row r="3" ht="18.75">
      <c r="A3" s="44" t="s">
        <v>232</v>
      </c>
    </row>
    <row r="4" spans="1:10" ht="21" customHeight="1">
      <c r="A4" s="41" t="s">
        <v>171</v>
      </c>
      <c r="B4" s="41" t="s">
        <v>172</v>
      </c>
      <c r="C4" s="41"/>
      <c r="D4" s="41"/>
      <c r="E4" s="41"/>
      <c r="F4" s="41" t="s">
        <v>173</v>
      </c>
      <c r="G4" s="41"/>
      <c r="H4" s="41" t="s">
        <v>3</v>
      </c>
      <c r="I4" s="42" t="s">
        <v>174</v>
      </c>
      <c r="J4" s="39" t="s">
        <v>175</v>
      </c>
    </row>
    <row r="5" spans="1:10" ht="24.75" customHeight="1">
      <c r="A5" s="42"/>
      <c r="B5" s="2" t="s">
        <v>176</v>
      </c>
      <c r="C5" s="2" t="s">
        <v>177</v>
      </c>
      <c r="D5" s="2" t="s">
        <v>4</v>
      </c>
      <c r="E5" s="2" t="s">
        <v>178</v>
      </c>
      <c r="F5" s="2" t="s">
        <v>5</v>
      </c>
      <c r="G5" s="2" t="s">
        <v>179</v>
      </c>
      <c r="H5" s="42"/>
      <c r="I5" s="43"/>
      <c r="J5" s="40"/>
    </row>
    <row r="6" spans="1:10" s="3" customFormat="1" ht="27" customHeight="1">
      <c r="A6" s="11" t="s">
        <v>186</v>
      </c>
      <c r="B6" s="12" t="s">
        <v>36</v>
      </c>
      <c r="C6" s="12" t="s">
        <v>40</v>
      </c>
      <c r="D6" s="12" t="s">
        <v>74</v>
      </c>
      <c r="E6" s="31">
        <f aca="true" t="shared" si="0" ref="E6:E21">D6/2*0.5</f>
        <v>30.75</v>
      </c>
      <c r="F6" s="32">
        <v>90.1</v>
      </c>
      <c r="G6" s="33">
        <f aca="true" t="shared" si="1" ref="G6:G21">F6*0.5</f>
        <v>45.05</v>
      </c>
      <c r="H6" s="33">
        <f>SUM(E6,G6)</f>
        <v>75.8</v>
      </c>
      <c r="I6" s="7">
        <v>1</v>
      </c>
      <c r="J6" s="34" t="s">
        <v>187</v>
      </c>
    </row>
    <row r="7" spans="1:10" s="3" customFormat="1" ht="27" customHeight="1">
      <c r="A7" s="11" t="s">
        <v>188</v>
      </c>
      <c r="B7" s="12" t="s">
        <v>189</v>
      </c>
      <c r="C7" s="12" t="s">
        <v>42</v>
      </c>
      <c r="D7" s="12" t="s">
        <v>190</v>
      </c>
      <c r="E7" s="31">
        <f t="shared" si="0"/>
        <v>33.375</v>
      </c>
      <c r="F7" s="32">
        <v>83.4</v>
      </c>
      <c r="G7" s="33">
        <f t="shared" si="1"/>
        <v>41.7</v>
      </c>
      <c r="H7" s="33">
        <f>E7+G7</f>
        <v>75.075</v>
      </c>
      <c r="I7" s="7">
        <v>2</v>
      </c>
      <c r="J7" s="34" t="s">
        <v>187</v>
      </c>
    </row>
    <row r="8" spans="1:10" s="3" customFormat="1" ht="27" customHeight="1">
      <c r="A8" s="11" t="s">
        <v>191</v>
      </c>
      <c r="B8" s="12" t="s">
        <v>192</v>
      </c>
      <c r="C8" s="12" t="s">
        <v>40</v>
      </c>
      <c r="D8" s="12" t="s">
        <v>193</v>
      </c>
      <c r="E8" s="31">
        <f t="shared" si="0"/>
        <v>32.625</v>
      </c>
      <c r="F8" s="32">
        <v>81.2</v>
      </c>
      <c r="G8" s="33">
        <f t="shared" si="1"/>
        <v>40.6</v>
      </c>
      <c r="H8" s="33">
        <f>E8+G8</f>
        <v>73.225</v>
      </c>
      <c r="I8" s="7">
        <v>3</v>
      </c>
      <c r="J8" s="34" t="s">
        <v>187</v>
      </c>
    </row>
    <row r="9" spans="1:10" s="3" customFormat="1" ht="27" customHeight="1">
      <c r="A9" s="10" t="s">
        <v>194</v>
      </c>
      <c r="B9" s="19" t="s">
        <v>195</v>
      </c>
      <c r="C9" s="19" t="s">
        <v>196</v>
      </c>
      <c r="D9" s="19" t="s">
        <v>197</v>
      </c>
      <c r="E9" s="35">
        <f t="shared" si="0"/>
        <v>32.375</v>
      </c>
      <c r="F9" s="36">
        <v>78.4</v>
      </c>
      <c r="G9" s="33">
        <f t="shared" si="1"/>
        <v>39.2</v>
      </c>
      <c r="H9" s="33">
        <f>SUM(E9,G9)</f>
        <v>71.575</v>
      </c>
      <c r="I9" s="7">
        <v>4</v>
      </c>
      <c r="J9" s="34" t="s">
        <v>187</v>
      </c>
    </row>
    <row r="10" spans="1:10" s="3" customFormat="1" ht="27" customHeight="1">
      <c r="A10" s="10" t="s">
        <v>198</v>
      </c>
      <c r="B10" s="19" t="s">
        <v>36</v>
      </c>
      <c r="C10" s="19" t="s">
        <v>28</v>
      </c>
      <c r="D10" s="19" t="s">
        <v>199</v>
      </c>
      <c r="E10" s="31">
        <f t="shared" si="0"/>
        <v>31.25</v>
      </c>
      <c r="F10" s="32">
        <v>80</v>
      </c>
      <c r="G10" s="33">
        <f t="shared" si="1"/>
        <v>40</v>
      </c>
      <c r="H10" s="33">
        <f>SUM(E10,G10)</f>
        <v>71.25</v>
      </c>
      <c r="I10" s="7">
        <v>5</v>
      </c>
      <c r="J10" s="34" t="s">
        <v>187</v>
      </c>
    </row>
    <row r="11" spans="1:10" ht="27" customHeight="1">
      <c r="A11" s="10" t="s">
        <v>200</v>
      </c>
      <c r="B11" s="19" t="s">
        <v>201</v>
      </c>
      <c r="C11" s="19" t="s">
        <v>36</v>
      </c>
      <c r="D11" s="19" t="s">
        <v>202</v>
      </c>
      <c r="E11" s="31">
        <f t="shared" si="0"/>
        <v>32.75</v>
      </c>
      <c r="F11" s="32">
        <v>76.8</v>
      </c>
      <c r="G11" s="33">
        <f t="shared" si="1"/>
        <v>38.4</v>
      </c>
      <c r="H11" s="33">
        <f>E11+G11</f>
        <v>71.15</v>
      </c>
      <c r="I11" s="7">
        <v>6</v>
      </c>
      <c r="J11" s="34" t="s">
        <v>187</v>
      </c>
    </row>
    <row r="12" spans="1:10" ht="27" customHeight="1">
      <c r="A12" s="10" t="s">
        <v>203</v>
      </c>
      <c r="B12" s="19" t="s">
        <v>49</v>
      </c>
      <c r="C12" s="19" t="s">
        <v>105</v>
      </c>
      <c r="D12" s="19" t="s">
        <v>15</v>
      </c>
      <c r="E12" s="31">
        <f t="shared" si="0"/>
        <v>31</v>
      </c>
      <c r="F12" s="32">
        <v>79.8</v>
      </c>
      <c r="G12" s="33">
        <f t="shared" si="1"/>
        <v>39.9</v>
      </c>
      <c r="H12" s="33">
        <f>SUM(E12,G12)</f>
        <v>70.9</v>
      </c>
      <c r="I12" s="7">
        <v>7</v>
      </c>
      <c r="J12" s="34" t="s">
        <v>187</v>
      </c>
    </row>
    <row r="13" spans="1:10" ht="27" customHeight="1">
      <c r="A13" s="10" t="s">
        <v>204</v>
      </c>
      <c r="B13" s="19" t="s">
        <v>205</v>
      </c>
      <c r="C13" s="19" t="s">
        <v>40</v>
      </c>
      <c r="D13" s="19" t="s">
        <v>38</v>
      </c>
      <c r="E13" s="31">
        <f t="shared" si="0"/>
        <v>30.25</v>
      </c>
      <c r="F13" s="32">
        <v>80.2</v>
      </c>
      <c r="G13" s="33">
        <f t="shared" si="1"/>
        <v>40.1</v>
      </c>
      <c r="H13" s="33">
        <f>SUM(E13,G13)</f>
        <v>70.35</v>
      </c>
      <c r="I13" s="7">
        <v>8</v>
      </c>
      <c r="J13" s="34"/>
    </row>
    <row r="14" spans="1:10" ht="27" customHeight="1">
      <c r="A14" s="10" t="s">
        <v>206</v>
      </c>
      <c r="B14" s="19" t="s">
        <v>207</v>
      </c>
      <c r="C14" s="19" t="s">
        <v>208</v>
      </c>
      <c r="D14" s="19" t="s">
        <v>209</v>
      </c>
      <c r="E14" s="31">
        <f t="shared" si="0"/>
        <v>32.875</v>
      </c>
      <c r="F14" s="32">
        <v>73.2</v>
      </c>
      <c r="G14" s="33">
        <f t="shared" si="1"/>
        <v>36.6</v>
      </c>
      <c r="H14" s="33">
        <f>E14+G14</f>
        <v>69.475</v>
      </c>
      <c r="I14" s="7">
        <v>9</v>
      </c>
      <c r="J14" s="7"/>
    </row>
    <row r="15" spans="1:10" ht="27" customHeight="1">
      <c r="A15" s="10" t="s">
        <v>32</v>
      </c>
      <c r="B15" s="19" t="s">
        <v>42</v>
      </c>
      <c r="C15" s="19" t="s">
        <v>21</v>
      </c>
      <c r="D15" s="19" t="s">
        <v>106</v>
      </c>
      <c r="E15" s="31">
        <f t="shared" si="0"/>
        <v>30</v>
      </c>
      <c r="F15" s="32">
        <v>78.8</v>
      </c>
      <c r="G15" s="33">
        <f t="shared" si="1"/>
        <v>39.4</v>
      </c>
      <c r="H15" s="33">
        <f>SUM(E15,G15)</f>
        <v>69.4</v>
      </c>
      <c r="I15" s="7">
        <v>10</v>
      </c>
      <c r="J15" s="34"/>
    </row>
    <row r="16" spans="1:10" ht="27" customHeight="1">
      <c r="A16" s="10" t="s">
        <v>210</v>
      </c>
      <c r="B16" s="19" t="s">
        <v>17</v>
      </c>
      <c r="C16" s="19" t="s">
        <v>211</v>
      </c>
      <c r="D16" s="19" t="s">
        <v>212</v>
      </c>
      <c r="E16" s="31">
        <f t="shared" si="0"/>
        <v>29.75</v>
      </c>
      <c r="F16" s="32">
        <v>78.6</v>
      </c>
      <c r="G16" s="33">
        <f t="shared" si="1"/>
        <v>39.3</v>
      </c>
      <c r="H16" s="33">
        <f>SUM(E16,G16)</f>
        <v>69.05</v>
      </c>
      <c r="I16" s="7">
        <v>11</v>
      </c>
      <c r="J16" s="34"/>
    </row>
    <row r="17" spans="1:10" ht="27" customHeight="1">
      <c r="A17" s="10" t="s">
        <v>213</v>
      </c>
      <c r="B17" s="19" t="s">
        <v>34</v>
      </c>
      <c r="C17" s="19" t="s">
        <v>19</v>
      </c>
      <c r="D17" s="19" t="s">
        <v>214</v>
      </c>
      <c r="E17" s="31">
        <f t="shared" si="0"/>
        <v>31.875</v>
      </c>
      <c r="F17" s="32">
        <v>73.8</v>
      </c>
      <c r="G17" s="33">
        <f t="shared" si="1"/>
        <v>36.9</v>
      </c>
      <c r="H17" s="33">
        <f>SUM(E17,G17)</f>
        <v>68.775</v>
      </c>
      <c r="I17" s="7">
        <v>12</v>
      </c>
      <c r="J17" s="34"/>
    </row>
    <row r="18" spans="1:10" ht="27" customHeight="1">
      <c r="A18" s="10" t="s">
        <v>215</v>
      </c>
      <c r="B18" s="19" t="s">
        <v>12</v>
      </c>
      <c r="C18" s="19" t="s">
        <v>37</v>
      </c>
      <c r="D18" s="19" t="s">
        <v>216</v>
      </c>
      <c r="E18" s="31">
        <f t="shared" si="0"/>
        <v>33.25</v>
      </c>
      <c r="F18" s="32">
        <v>70.2</v>
      </c>
      <c r="G18" s="33">
        <f t="shared" si="1"/>
        <v>35.1</v>
      </c>
      <c r="H18" s="33">
        <f>E18+G18</f>
        <v>68.35</v>
      </c>
      <c r="I18" s="7">
        <v>13</v>
      </c>
      <c r="J18" s="7"/>
    </row>
    <row r="19" spans="1:10" ht="27" customHeight="1">
      <c r="A19" s="10" t="s">
        <v>217</v>
      </c>
      <c r="B19" s="19" t="s">
        <v>43</v>
      </c>
      <c r="C19" s="19" t="s">
        <v>73</v>
      </c>
      <c r="D19" s="19" t="s">
        <v>107</v>
      </c>
      <c r="E19" s="31">
        <f t="shared" si="0"/>
        <v>28.625</v>
      </c>
      <c r="F19" s="32">
        <v>79.2</v>
      </c>
      <c r="G19" s="33">
        <f t="shared" si="1"/>
        <v>39.6</v>
      </c>
      <c r="H19" s="33">
        <f>SUM(E19,G19)</f>
        <v>68.225</v>
      </c>
      <c r="I19" s="7">
        <v>14</v>
      </c>
      <c r="J19" s="34"/>
    </row>
    <row r="20" spans="1:10" ht="27" customHeight="1">
      <c r="A20" s="10" t="s">
        <v>218</v>
      </c>
      <c r="B20" s="19" t="s">
        <v>219</v>
      </c>
      <c r="C20" s="19" t="s">
        <v>220</v>
      </c>
      <c r="D20" s="37" t="s">
        <v>221</v>
      </c>
      <c r="E20" s="31">
        <f t="shared" si="0"/>
        <v>29.25</v>
      </c>
      <c r="F20" s="32">
        <v>72.8</v>
      </c>
      <c r="G20" s="33">
        <f t="shared" si="1"/>
        <v>36.4</v>
      </c>
      <c r="H20" s="33">
        <f>SUM(E20,G20)</f>
        <v>65.65</v>
      </c>
      <c r="I20" s="7">
        <v>15</v>
      </c>
      <c r="J20" s="34"/>
    </row>
    <row r="21" spans="1:10" ht="27" customHeight="1">
      <c r="A21" s="10" t="s">
        <v>222</v>
      </c>
      <c r="B21" s="19" t="s">
        <v>86</v>
      </c>
      <c r="C21" s="19" t="s">
        <v>220</v>
      </c>
      <c r="D21" s="37" t="s">
        <v>197</v>
      </c>
      <c r="E21" s="31">
        <f t="shared" si="0"/>
        <v>32.375</v>
      </c>
      <c r="F21" s="32"/>
      <c r="G21" s="33">
        <f t="shared" si="1"/>
        <v>0</v>
      </c>
      <c r="H21" s="33">
        <f>SUM(E21,G21)</f>
        <v>32.375</v>
      </c>
      <c r="I21" s="7">
        <v>16</v>
      </c>
      <c r="J21" s="34" t="s">
        <v>223</v>
      </c>
    </row>
  </sheetData>
  <mergeCells count="8">
    <mergeCell ref="A2:I2"/>
    <mergeCell ref="A1:J1"/>
    <mergeCell ref="J4:J5"/>
    <mergeCell ref="A4:A5"/>
    <mergeCell ref="B4:E4"/>
    <mergeCell ref="F4:G4"/>
    <mergeCell ref="H4:H5"/>
    <mergeCell ref="I4:I5"/>
  </mergeCells>
  <printOptions/>
  <pageMargins left="0.9055118110236221" right="0.2362204724409449" top="0.984251968503937" bottom="0.82677165354330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cp:lastPrinted>2017-07-28T14:26:34Z</cp:lastPrinted>
  <dcterms:created xsi:type="dcterms:W3CDTF">2013-07-30T07:56:57Z</dcterms:created>
  <dcterms:modified xsi:type="dcterms:W3CDTF">2017-07-28T14:55:21Z</dcterms:modified>
  <cp:category/>
  <cp:version/>
  <cp:contentType/>
  <cp:contentStatus/>
</cp:coreProperties>
</file>