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语文" sheetId="1" r:id="rId1"/>
    <sheet name="数学" sheetId="2" r:id="rId2"/>
    <sheet name="幼儿" sheetId="3" r:id="rId3"/>
    <sheet name="英语" sheetId="4" r:id="rId4"/>
    <sheet name="信息技术" sheetId="5" r:id="rId5"/>
    <sheet name="音乐" sheetId="6" r:id="rId6"/>
    <sheet name="体育" sheetId="7" r:id="rId7"/>
    <sheet name="特教" sheetId="8" r:id="rId8"/>
    <sheet name="初中政治" sheetId="9" r:id="rId9"/>
  </sheets>
  <definedNames>
    <definedName name="_xlnm.Print_Titles" localSheetId="1">'数学'!$1:$5</definedName>
    <definedName name="_xlnm.Print_Titles" localSheetId="0">'语文'!$1:$5</definedName>
  </definedNames>
  <calcPr fullCalcOnLoad="1"/>
</workbook>
</file>

<file path=xl/sharedStrings.xml><?xml version="1.0" encoding="utf-8"?>
<sst xmlns="http://schemas.openxmlformats.org/spreadsheetml/2006/main" count="629" uniqueCount="227">
  <si>
    <t>金溪县2014年公开招聘教师笔试、面试（说课）成绩汇总表</t>
  </si>
  <si>
    <t>填表时间：2014年7月30日</t>
  </si>
  <si>
    <t>序号</t>
  </si>
  <si>
    <t>姓名</t>
  </si>
  <si>
    <t>性别</t>
  </si>
  <si>
    <t>报考职位</t>
  </si>
  <si>
    <t>卷面分数</t>
  </si>
  <si>
    <t>折算分数</t>
  </si>
  <si>
    <t>说课分数</t>
  </si>
  <si>
    <t>总成绩</t>
  </si>
  <si>
    <t>笔试成绩（200分）</t>
  </si>
  <si>
    <t>面试成绩（100分）</t>
  </si>
  <si>
    <t>考试成绩</t>
  </si>
  <si>
    <t>备注</t>
  </si>
  <si>
    <t>报考职位内排位情况</t>
  </si>
  <si>
    <t>章小兰</t>
  </si>
  <si>
    <t>谭珊</t>
  </si>
  <si>
    <t>赵云</t>
  </si>
  <si>
    <t>周琪</t>
  </si>
  <si>
    <t>刘倩莹</t>
  </si>
  <si>
    <t>付微</t>
  </si>
  <si>
    <t>李姝妮</t>
  </si>
  <si>
    <t>严弯弯</t>
  </si>
  <si>
    <t>郑静</t>
  </si>
  <si>
    <t>胡晶</t>
  </si>
  <si>
    <t>吴雪兰</t>
  </si>
  <si>
    <t>吴碧玉</t>
  </si>
  <si>
    <t>付纯</t>
  </si>
  <si>
    <t>王梦露</t>
  </si>
  <si>
    <t>胡瑶</t>
  </si>
  <si>
    <t>付丽丽</t>
  </si>
  <si>
    <t>徐梦娇</t>
  </si>
  <si>
    <t>史云云</t>
  </si>
  <si>
    <t>曾琪</t>
  </si>
  <si>
    <t>卢彩群</t>
  </si>
  <si>
    <t>饶玲丽</t>
  </si>
  <si>
    <t>范小莉</t>
  </si>
  <si>
    <t>黄凤英</t>
  </si>
  <si>
    <t>杨莹</t>
  </si>
  <si>
    <t>胡云琼</t>
  </si>
  <si>
    <t>刘慧萍</t>
  </si>
  <si>
    <t>周倩</t>
  </si>
  <si>
    <t>方观秀</t>
  </si>
  <si>
    <t>徐丛</t>
  </si>
  <si>
    <t>汤雅思</t>
  </si>
  <si>
    <t>刘正男</t>
  </si>
  <si>
    <t>揭萌</t>
  </si>
  <si>
    <t>范美云</t>
  </si>
  <si>
    <t>张海燕</t>
  </si>
  <si>
    <t>曾丹青</t>
  </si>
  <si>
    <t>吴童</t>
  </si>
  <si>
    <t>阙金兰</t>
  </si>
  <si>
    <t>徐珊珊</t>
  </si>
  <si>
    <t>吴幼琴</t>
  </si>
  <si>
    <t>廖艳春</t>
  </si>
  <si>
    <t>熊俊龙</t>
  </si>
  <si>
    <t>李玥芹</t>
  </si>
  <si>
    <t>谢明明</t>
  </si>
  <si>
    <t>汪萌</t>
  </si>
  <si>
    <t>刘婷婷</t>
  </si>
  <si>
    <t>王爱琴</t>
  </si>
  <si>
    <t>曹晶晶</t>
  </si>
  <si>
    <t>米亚娟</t>
  </si>
  <si>
    <t>胡真</t>
  </si>
  <si>
    <t>谢洛洛</t>
  </si>
  <si>
    <t>雷莉萍</t>
  </si>
  <si>
    <t>徐红霞</t>
  </si>
  <si>
    <t>乡镇小学语文</t>
  </si>
  <si>
    <t>男</t>
  </si>
  <si>
    <t>袁连连</t>
  </si>
  <si>
    <t>郑玲</t>
  </si>
  <si>
    <t>祝英</t>
  </si>
  <si>
    <t>童荣菊</t>
  </si>
  <si>
    <t>苏悦敏</t>
  </si>
  <si>
    <t>曹乾丽</t>
  </si>
  <si>
    <t>付丽灵</t>
  </si>
  <si>
    <t>女</t>
  </si>
  <si>
    <t>孔新莲</t>
  </si>
  <si>
    <t>吴琼</t>
  </si>
  <si>
    <t>饶仙飞</t>
  </si>
  <si>
    <t>付佳慧</t>
  </si>
  <si>
    <t>许靖</t>
  </si>
  <si>
    <t>沈仙</t>
  </si>
  <si>
    <t>周秀珍</t>
  </si>
  <si>
    <t>冯婷婷</t>
  </si>
  <si>
    <t>江桂红</t>
  </si>
  <si>
    <t>张利芳</t>
  </si>
  <si>
    <t>邱丽娟</t>
  </si>
  <si>
    <t>吴小丹</t>
  </si>
  <si>
    <t>彭佳佳</t>
  </si>
  <si>
    <t>李葵</t>
  </si>
  <si>
    <t>王双双</t>
  </si>
  <si>
    <t>熊青青</t>
  </si>
  <si>
    <t>胡媛媛</t>
  </si>
  <si>
    <t>黄木庚</t>
  </si>
  <si>
    <t>吴爱琴</t>
  </si>
  <si>
    <t>叶军</t>
  </si>
  <si>
    <t>黄玲</t>
  </si>
  <si>
    <t>余小花</t>
  </si>
  <si>
    <t>吴峰</t>
  </si>
  <si>
    <t>万策</t>
  </si>
  <si>
    <t>崔水妹</t>
  </si>
  <si>
    <t>葛建珍</t>
  </si>
  <si>
    <t>邹啊琴</t>
  </si>
  <si>
    <t>席诗</t>
  </si>
  <si>
    <t>彭颖</t>
  </si>
  <si>
    <t>彭成功</t>
  </si>
  <si>
    <t>吴斌华</t>
  </si>
  <si>
    <t>王丽环</t>
  </si>
  <si>
    <t>艾志敏</t>
  </si>
  <si>
    <t>徐蕾晨</t>
  </si>
  <si>
    <t>谢芳香</t>
  </si>
  <si>
    <t>王金鑫</t>
  </si>
  <si>
    <t>邹伊思</t>
  </si>
  <si>
    <t>陈曼</t>
  </si>
  <si>
    <t>谢秀</t>
  </si>
  <si>
    <t>王文景</t>
  </si>
  <si>
    <t>吴艳亮</t>
  </si>
  <si>
    <t>万志珍</t>
  </si>
  <si>
    <t>马文贞</t>
  </si>
  <si>
    <t>祝先坪</t>
  </si>
  <si>
    <t>陈晓琳</t>
  </si>
  <si>
    <t>胡嫚</t>
  </si>
  <si>
    <t>邓晶晶</t>
  </si>
  <si>
    <t>汤丽燕</t>
  </si>
  <si>
    <t>周茜</t>
  </si>
  <si>
    <t>尧胖女</t>
  </si>
  <si>
    <t>郑丽娥</t>
  </si>
  <si>
    <t>雷雪</t>
  </si>
  <si>
    <t>张婷</t>
  </si>
  <si>
    <t>梅映红</t>
  </si>
  <si>
    <t>蔡婷</t>
  </si>
  <si>
    <t>江晓红</t>
  </si>
  <si>
    <t>胡宇琳</t>
  </si>
  <si>
    <t>付思婷</t>
  </si>
  <si>
    <t>邓敏</t>
  </si>
  <si>
    <t>邓思林</t>
  </si>
  <si>
    <t>尧博娟</t>
  </si>
  <si>
    <t>吴佳</t>
  </si>
  <si>
    <t>黄蓉</t>
  </si>
  <si>
    <t>徐红</t>
  </si>
  <si>
    <t>周小燕</t>
  </si>
  <si>
    <t>吴晨晨</t>
  </si>
  <si>
    <t>男</t>
  </si>
  <si>
    <t>男</t>
  </si>
  <si>
    <t>乡镇小学幼儿</t>
  </si>
  <si>
    <t>女</t>
  </si>
  <si>
    <t>胡诗云</t>
  </si>
  <si>
    <t>注：根据赣教发〔2014〕1号文件，小学幼儿教师笔试成绩X40%+面试成绩X60%=总成绩。</t>
  </si>
  <si>
    <t>金溪县2014年公开招聘教师笔试、面试（说课）成绩汇总表</t>
  </si>
  <si>
    <t>填表时间：2014年7月30日</t>
  </si>
  <si>
    <t>序号</t>
  </si>
  <si>
    <t>姓名</t>
  </si>
  <si>
    <t>性别</t>
  </si>
  <si>
    <t>报考职位</t>
  </si>
  <si>
    <t>考试成绩</t>
  </si>
  <si>
    <t>报考职位内排位情况</t>
  </si>
  <si>
    <t>备注</t>
  </si>
  <si>
    <t>笔试成绩（200分）</t>
  </si>
  <si>
    <t>面试成绩（100分）</t>
  </si>
  <si>
    <t>总成绩</t>
  </si>
  <si>
    <t>卷面分数</t>
  </si>
  <si>
    <t>折算分数</t>
  </si>
  <si>
    <t>说课分数</t>
  </si>
  <si>
    <t>金溪县2014年公开招聘教师笔试、面试（说课）成绩汇总表</t>
  </si>
  <si>
    <t>填表时间：2014年7月30日</t>
  </si>
  <si>
    <t>序号</t>
  </si>
  <si>
    <t>姓名</t>
  </si>
  <si>
    <t>性别</t>
  </si>
  <si>
    <t>报考职位</t>
  </si>
  <si>
    <t>考试成绩</t>
  </si>
  <si>
    <t>报考职位内排位情况</t>
  </si>
  <si>
    <t>备注</t>
  </si>
  <si>
    <t>笔试成绩（200分）</t>
  </si>
  <si>
    <t>面试成绩（100分）</t>
  </si>
  <si>
    <t>总成绩</t>
  </si>
  <si>
    <t>卷面分数</t>
  </si>
  <si>
    <t>折算分数</t>
  </si>
  <si>
    <t>说课分数</t>
  </si>
  <si>
    <t>汪雪梅</t>
  </si>
  <si>
    <t>饶灵芝</t>
  </si>
  <si>
    <t>李欢</t>
  </si>
  <si>
    <t>林蓉</t>
  </si>
  <si>
    <t>吴芳慧</t>
  </si>
  <si>
    <t>黄瑛</t>
  </si>
  <si>
    <t>黄婷</t>
  </si>
  <si>
    <t>艾玉英</t>
  </si>
  <si>
    <t>万婧</t>
  </si>
  <si>
    <t>邓喜玲</t>
  </si>
  <si>
    <t>肖海燕</t>
  </si>
  <si>
    <t>易俊俊</t>
  </si>
  <si>
    <t>吕清媛</t>
  </si>
  <si>
    <t>张蒙</t>
  </si>
  <si>
    <t>邱望岚</t>
  </si>
  <si>
    <t>女</t>
  </si>
  <si>
    <t>乡镇小学英语</t>
  </si>
  <si>
    <t>笔试成绩（100分）</t>
  </si>
  <si>
    <t>胡晨芬</t>
  </si>
  <si>
    <t>王丽丽</t>
  </si>
  <si>
    <t>黎百顺</t>
  </si>
  <si>
    <t>黄小林</t>
  </si>
  <si>
    <t>乡镇小学信息技术</t>
  </si>
  <si>
    <t>戴阳</t>
  </si>
  <si>
    <t>付亚雯</t>
  </si>
  <si>
    <t>邓毓</t>
  </si>
  <si>
    <t>黎梦莹</t>
  </si>
  <si>
    <t>邓璐</t>
  </si>
  <si>
    <t>乡镇小学音乐</t>
  </si>
  <si>
    <t>杨峰</t>
  </si>
  <si>
    <t>邱鹿妃</t>
  </si>
  <si>
    <t>李新龙</t>
  </si>
  <si>
    <t>张美云</t>
  </si>
  <si>
    <t>吴凯明</t>
  </si>
  <si>
    <t>许晓辉</t>
  </si>
  <si>
    <t>乡镇小学体育</t>
  </si>
  <si>
    <t>女</t>
  </si>
  <si>
    <t>男</t>
  </si>
  <si>
    <t>胡海燕</t>
  </si>
  <si>
    <t>特殊教育学校</t>
  </si>
  <si>
    <t>乡镇初中政治</t>
  </si>
  <si>
    <t>朱芬</t>
  </si>
  <si>
    <t>龚炳田</t>
  </si>
  <si>
    <t>江芳</t>
  </si>
  <si>
    <t>谢竹影</t>
  </si>
  <si>
    <t>金溪县2014年公开招聘教师笔试、面试（说课）成绩汇总表</t>
  </si>
  <si>
    <t>金溪县2014年公开招聘教师笔试、面试（说课）成绩汇总表</t>
  </si>
  <si>
    <t>乡镇小学数学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</si>
</sst>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00_ 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u val="single"/>
      <sz val="11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186" fontId="5" fillId="0" borderId="1" xfId="0" applyNumberFormat="1" applyFont="1" applyBorder="1" applyAlignment="1">
      <alignment horizontal="center" vertical="center"/>
    </xf>
    <xf numFmtId="186" fontId="0" fillId="0" borderId="1" xfId="0" applyNumberFormat="1" applyFont="1" applyBorder="1" applyAlignment="1">
      <alignment horizontal="center" vertical="center"/>
    </xf>
    <xf numFmtId="186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86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86" fontId="0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5" fontId="5" fillId="0" borderId="1" xfId="0" applyNumberFormat="1" applyFont="1" applyBorder="1" applyAlignment="1">
      <alignment horizontal="center" vertical="center"/>
    </xf>
    <xf numFmtId="186" fontId="5" fillId="0" borderId="1" xfId="0" applyNumberFormat="1" applyFont="1" applyFill="1" applyBorder="1" applyAlignment="1">
      <alignment horizontal="center" vertical="center"/>
    </xf>
    <xf numFmtId="185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40">
      <selection activeCell="G10" sqref="G10"/>
    </sheetView>
  </sheetViews>
  <sheetFormatPr defaultColWidth="9.00390625" defaultRowHeight="14.25"/>
  <cols>
    <col min="1" max="1" width="6.875" style="3" customWidth="1"/>
    <col min="2" max="2" width="4.875" style="3" customWidth="1"/>
    <col min="3" max="3" width="10.25390625" style="3" customWidth="1"/>
    <col min="4" max="4" width="8.125" style="3" customWidth="1"/>
    <col min="5" max="5" width="9.00390625" style="3" customWidth="1"/>
    <col min="6" max="6" width="8.375" style="3" customWidth="1"/>
    <col min="7" max="8" width="9.00390625" style="3" customWidth="1"/>
    <col min="9" max="9" width="7.00390625" style="3" customWidth="1"/>
    <col min="10" max="10" width="8.125" style="3" customWidth="1"/>
  </cols>
  <sheetData>
    <row r="1" spans="1:10" ht="32.25" customHeight="1">
      <c r="A1" s="36" t="s">
        <v>224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2.5" customHeight="1">
      <c r="A2" s="37" t="s">
        <v>1</v>
      </c>
      <c r="B2" s="37"/>
      <c r="C2" s="37"/>
      <c r="D2" s="37"/>
      <c r="E2" s="37"/>
      <c r="F2" s="37"/>
      <c r="G2" s="37"/>
      <c r="H2" s="37"/>
      <c r="I2" s="38"/>
      <c r="J2" s="38"/>
    </row>
    <row r="3" spans="1:10" ht="30" customHeight="1">
      <c r="A3" s="35" t="s">
        <v>3</v>
      </c>
      <c r="B3" s="35" t="s">
        <v>4</v>
      </c>
      <c r="C3" s="35" t="s">
        <v>5</v>
      </c>
      <c r="D3" s="35" t="s">
        <v>12</v>
      </c>
      <c r="E3" s="35"/>
      <c r="F3" s="35"/>
      <c r="G3" s="35"/>
      <c r="H3" s="35"/>
      <c r="I3" s="35" t="s">
        <v>14</v>
      </c>
      <c r="J3" s="35" t="s">
        <v>13</v>
      </c>
    </row>
    <row r="4" spans="1:10" ht="36.75" customHeight="1">
      <c r="A4" s="35"/>
      <c r="B4" s="35"/>
      <c r="C4" s="35"/>
      <c r="D4" s="34" t="s">
        <v>10</v>
      </c>
      <c r="E4" s="34"/>
      <c r="F4" s="34" t="s">
        <v>11</v>
      </c>
      <c r="G4" s="34"/>
      <c r="H4" s="35" t="s">
        <v>9</v>
      </c>
      <c r="I4" s="35"/>
      <c r="J4" s="35"/>
    </row>
    <row r="5" spans="1:10" ht="54" customHeight="1">
      <c r="A5" s="35"/>
      <c r="B5" s="35"/>
      <c r="C5" s="35"/>
      <c r="D5" s="1" t="s">
        <v>6</v>
      </c>
      <c r="E5" s="1" t="s">
        <v>7</v>
      </c>
      <c r="F5" s="1" t="s">
        <v>8</v>
      </c>
      <c r="G5" s="1" t="s">
        <v>7</v>
      </c>
      <c r="H5" s="35"/>
      <c r="I5" s="35"/>
      <c r="J5" s="35"/>
    </row>
    <row r="6" spans="1:10" ht="19.5" customHeight="1">
      <c r="A6" s="5" t="s">
        <v>15</v>
      </c>
      <c r="B6" s="6" t="s">
        <v>76</v>
      </c>
      <c r="C6" s="4" t="s">
        <v>67</v>
      </c>
      <c r="D6" s="5">
        <v>143</v>
      </c>
      <c r="E6" s="28">
        <f aca="true" t="shared" si="0" ref="E6:E37">D6*0.25</f>
        <v>35.75</v>
      </c>
      <c r="F6" s="9">
        <v>88</v>
      </c>
      <c r="G6" s="29">
        <f aca="true" t="shared" si="1" ref="G6:G37">F6*0.5</f>
        <v>44</v>
      </c>
      <c r="H6" s="27">
        <f aca="true" t="shared" si="2" ref="H6:H37">E6+G6</f>
        <v>79.75</v>
      </c>
      <c r="I6" s="26">
        <v>1</v>
      </c>
      <c r="J6" s="2"/>
    </row>
    <row r="7" spans="1:10" ht="19.5" customHeight="1">
      <c r="A7" s="5" t="s">
        <v>16</v>
      </c>
      <c r="B7" s="6" t="s">
        <v>76</v>
      </c>
      <c r="C7" s="4" t="s">
        <v>67</v>
      </c>
      <c r="D7" s="5">
        <v>139</v>
      </c>
      <c r="E7" s="28">
        <f t="shared" si="0"/>
        <v>34.75</v>
      </c>
      <c r="F7" s="9">
        <v>85.6</v>
      </c>
      <c r="G7" s="29">
        <f t="shared" si="1"/>
        <v>42.8</v>
      </c>
      <c r="H7" s="27">
        <f t="shared" si="2"/>
        <v>77.55</v>
      </c>
      <c r="I7" s="26">
        <v>2</v>
      </c>
      <c r="J7" s="2"/>
    </row>
    <row r="8" spans="1:10" ht="19.5" customHeight="1">
      <c r="A8" s="5" t="s">
        <v>18</v>
      </c>
      <c r="B8" s="6" t="s">
        <v>76</v>
      </c>
      <c r="C8" s="4" t="s">
        <v>67</v>
      </c>
      <c r="D8" s="5">
        <v>131</v>
      </c>
      <c r="E8" s="28">
        <f t="shared" si="0"/>
        <v>32.75</v>
      </c>
      <c r="F8" s="9">
        <v>88.6</v>
      </c>
      <c r="G8" s="29">
        <f t="shared" si="1"/>
        <v>44.3</v>
      </c>
      <c r="H8" s="27">
        <f t="shared" si="2"/>
        <v>77.05</v>
      </c>
      <c r="I8" s="26">
        <v>3</v>
      </c>
      <c r="J8" s="33">
        <v>1992.9</v>
      </c>
    </row>
    <row r="9" spans="1:10" ht="19.5" customHeight="1">
      <c r="A9" s="5" t="s">
        <v>17</v>
      </c>
      <c r="B9" s="6" t="s">
        <v>76</v>
      </c>
      <c r="C9" s="4" t="s">
        <v>67</v>
      </c>
      <c r="D9" s="5">
        <v>131.5</v>
      </c>
      <c r="E9" s="28">
        <f t="shared" si="0"/>
        <v>32.875</v>
      </c>
      <c r="F9" s="9">
        <v>88</v>
      </c>
      <c r="G9" s="29">
        <f t="shared" si="1"/>
        <v>44</v>
      </c>
      <c r="H9" s="27">
        <f t="shared" si="2"/>
        <v>76.875</v>
      </c>
      <c r="I9" s="26">
        <v>4</v>
      </c>
      <c r="J9" s="30"/>
    </row>
    <row r="10" spans="1:10" ht="19.5" customHeight="1">
      <c r="A10" s="5" t="s">
        <v>21</v>
      </c>
      <c r="B10" s="6" t="s">
        <v>76</v>
      </c>
      <c r="C10" s="4" t="s">
        <v>67</v>
      </c>
      <c r="D10" s="5">
        <v>123.5</v>
      </c>
      <c r="E10" s="28">
        <f t="shared" si="0"/>
        <v>30.875</v>
      </c>
      <c r="F10" s="9">
        <v>88.2</v>
      </c>
      <c r="G10" s="29">
        <f t="shared" si="1"/>
        <v>44.1</v>
      </c>
      <c r="H10" s="27">
        <f t="shared" si="2"/>
        <v>74.975</v>
      </c>
      <c r="I10" s="26">
        <v>5</v>
      </c>
      <c r="J10" s="30"/>
    </row>
    <row r="11" spans="1:10" ht="19.5" customHeight="1">
      <c r="A11" s="5" t="s">
        <v>20</v>
      </c>
      <c r="B11" s="6" t="s">
        <v>76</v>
      </c>
      <c r="C11" s="4" t="s">
        <v>67</v>
      </c>
      <c r="D11" s="5">
        <v>124.5</v>
      </c>
      <c r="E11" s="28">
        <f t="shared" si="0"/>
        <v>31.125</v>
      </c>
      <c r="F11" s="9">
        <v>87.6</v>
      </c>
      <c r="G11" s="29">
        <f t="shared" si="1"/>
        <v>43.8</v>
      </c>
      <c r="H11" s="27">
        <f t="shared" si="2"/>
        <v>74.925</v>
      </c>
      <c r="I11" s="26">
        <v>6</v>
      </c>
      <c r="J11" s="30"/>
    </row>
    <row r="12" spans="1:10" ht="19.5" customHeight="1">
      <c r="A12" s="5" t="s">
        <v>19</v>
      </c>
      <c r="B12" s="6" t="s">
        <v>76</v>
      </c>
      <c r="C12" s="4" t="s">
        <v>67</v>
      </c>
      <c r="D12" s="5">
        <v>124.5</v>
      </c>
      <c r="E12" s="28">
        <f t="shared" si="0"/>
        <v>31.125</v>
      </c>
      <c r="F12" s="9">
        <v>86.8</v>
      </c>
      <c r="G12" s="29">
        <f t="shared" si="1"/>
        <v>43.4</v>
      </c>
      <c r="H12" s="27">
        <f t="shared" si="2"/>
        <v>74.525</v>
      </c>
      <c r="I12" s="26">
        <v>7</v>
      </c>
      <c r="J12" s="30"/>
    </row>
    <row r="13" spans="1:10" ht="19.5" customHeight="1">
      <c r="A13" s="5" t="s">
        <v>23</v>
      </c>
      <c r="B13" s="6" t="s">
        <v>76</v>
      </c>
      <c r="C13" s="4" t="s">
        <v>67</v>
      </c>
      <c r="D13" s="5">
        <v>121</v>
      </c>
      <c r="E13" s="28">
        <f t="shared" si="0"/>
        <v>30.25</v>
      </c>
      <c r="F13" s="9">
        <v>87.6</v>
      </c>
      <c r="G13" s="29">
        <f t="shared" si="1"/>
        <v>43.8</v>
      </c>
      <c r="H13" s="27">
        <f t="shared" si="2"/>
        <v>74.05</v>
      </c>
      <c r="I13" s="26">
        <v>8</v>
      </c>
      <c r="J13" s="30"/>
    </row>
    <row r="14" spans="1:10" ht="19.5" customHeight="1">
      <c r="A14" s="5" t="s">
        <v>18</v>
      </c>
      <c r="B14" s="6" t="s">
        <v>76</v>
      </c>
      <c r="C14" s="4" t="s">
        <v>67</v>
      </c>
      <c r="D14" s="5">
        <v>119.5</v>
      </c>
      <c r="E14" s="28">
        <f t="shared" si="0"/>
        <v>29.875</v>
      </c>
      <c r="F14" s="9">
        <v>87.8</v>
      </c>
      <c r="G14" s="29">
        <f t="shared" si="1"/>
        <v>43.9</v>
      </c>
      <c r="H14" s="27">
        <f t="shared" si="2"/>
        <v>73.775</v>
      </c>
      <c r="I14" s="26">
        <v>9</v>
      </c>
      <c r="J14" s="30">
        <v>1991.11</v>
      </c>
    </row>
    <row r="15" spans="1:10" ht="19.5" customHeight="1">
      <c r="A15" s="5" t="s">
        <v>32</v>
      </c>
      <c r="B15" s="6" t="s">
        <v>76</v>
      </c>
      <c r="C15" s="4" t="s">
        <v>67</v>
      </c>
      <c r="D15" s="5">
        <v>115</v>
      </c>
      <c r="E15" s="28">
        <f t="shared" si="0"/>
        <v>28.75</v>
      </c>
      <c r="F15" s="9">
        <v>89.4</v>
      </c>
      <c r="G15" s="29">
        <f t="shared" si="1"/>
        <v>44.7</v>
      </c>
      <c r="H15" s="27">
        <f t="shared" si="2"/>
        <v>73.45</v>
      </c>
      <c r="I15" s="26">
        <v>10</v>
      </c>
      <c r="J15" s="2"/>
    </row>
    <row r="16" spans="1:10" ht="19.5" customHeight="1">
      <c r="A16" s="5" t="s">
        <v>24</v>
      </c>
      <c r="B16" s="6" t="s">
        <v>76</v>
      </c>
      <c r="C16" s="4" t="s">
        <v>67</v>
      </c>
      <c r="D16" s="5">
        <v>120.5</v>
      </c>
      <c r="E16" s="28">
        <f t="shared" si="0"/>
        <v>30.125</v>
      </c>
      <c r="F16" s="9">
        <v>86.6</v>
      </c>
      <c r="G16" s="29">
        <f t="shared" si="1"/>
        <v>43.3</v>
      </c>
      <c r="H16" s="27">
        <f t="shared" si="2"/>
        <v>73.425</v>
      </c>
      <c r="I16" s="26">
        <v>11</v>
      </c>
      <c r="J16" s="2"/>
    </row>
    <row r="17" spans="1:10" ht="19.5" customHeight="1">
      <c r="A17" s="5" t="s">
        <v>26</v>
      </c>
      <c r="B17" s="6" t="s">
        <v>76</v>
      </c>
      <c r="C17" s="4" t="s">
        <v>67</v>
      </c>
      <c r="D17" s="5">
        <v>117.5</v>
      </c>
      <c r="E17" s="28">
        <f t="shared" si="0"/>
        <v>29.375</v>
      </c>
      <c r="F17" s="9">
        <v>88</v>
      </c>
      <c r="G17" s="29">
        <f t="shared" si="1"/>
        <v>44</v>
      </c>
      <c r="H17" s="27">
        <f t="shared" si="2"/>
        <v>73.375</v>
      </c>
      <c r="I17" s="26">
        <v>12</v>
      </c>
      <c r="J17" s="2"/>
    </row>
    <row r="18" spans="1:10" ht="19.5" customHeight="1">
      <c r="A18" s="5" t="s">
        <v>28</v>
      </c>
      <c r="B18" s="6" t="s">
        <v>76</v>
      </c>
      <c r="C18" s="4" t="s">
        <v>67</v>
      </c>
      <c r="D18" s="5">
        <v>116.5</v>
      </c>
      <c r="E18" s="28">
        <f t="shared" si="0"/>
        <v>29.125</v>
      </c>
      <c r="F18" s="9">
        <v>88.2</v>
      </c>
      <c r="G18" s="29">
        <f t="shared" si="1"/>
        <v>44.1</v>
      </c>
      <c r="H18" s="27">
        <f t="shared" si="2"/>
        <v>73.225</v>
      </c>
      <c r="I18" s="26">
        <v>13</v>
      </c>
      <c r="J18" s="2"/>
    </row>
    <row r="19" spans="1:10" ht="19.5" customHeight="1">
      <c r="A19" s="5" t="s">
        <v>22</v>
      </c>
      <c r="B19" s="6" t="s">
        <v>76</v>
      </c>
      <c r="C19" s="4" t="s">
        <v>67</v>
      </c>
      <c r="D19" s="5">
        <v>121.5</v>
      </c>
      <c r="E19" s="28">
        <f t="shared" si="0"/>
        <v>30.375</v>
      </c>
      <c r="F19" s="9">
        <v>85.6</v>
      </c>
      <c r="G19" s="29">
        <f t="shared" si="1"/>
        <v>42.8</v>
      </c>
      <c r="H19" s="27">
        <f t="shared" si="2"/>
        <v>73.175</v>
      </c>
      <c r="I19" s="26">
        <v>14</v>
      </c>
      <c r="J19" s="2"/>
    </row>
    <row r="20" spans="1:10" ht="19.5" customHeight="1">
      <c r="A20" s="5" t="s">
        <v>25</v>
      </c>
      <c r="B20" s="6" t="s">
        <v>76</v>
      </c>
      <c r="C20" s="4" t="s">
        <v>67</v>
      </c>
      <c r="D20" s="5">
        <v>117.5</v>
      </c>
      <c r="E20" s="28">
        <f t="shared" si="0"/>
        <v>29.375</v>
      </c>
      <c r="F20" s="9">
        <v>87.2</v>
      </c>
      <c r="G20" s="29">
        <f t="shared" si="1"/>
        <v>43.6</v>
      </c>
      <c r="H20" s="27">
        <f t="shared" si="2"/>
        <v>72.975</v>
      </c>
      <c r="I20" s="26">
        <v>15</v>
      </c>
      <c r="J20" s="2"/>
    </row>
    <row r="21" spans="1:10" ht="19.5" customHeight="1">
      <c r="A21" s="5" t="s">
        <v>42</v>
      </c>
      <c r="B21" s="6" t="s">
        <v>76</v>
      </c>
      <c r="C21" s="4" t="s">
        <v>67</v>
      </c>
      <c r="D21" s="5">
        <v>110</v>
      </c>
      <c r="E21" s="28">
        <f t="shared" si="0"/>
        <v>27.5</v>
      </c>
      <c r="F21" s="9">
        <v>90.8</v>
      </c>
      <c r="G21" s="29">
        <f t="shared" si="1"/>
        <v>45.4</v>
      </c>
      <c r="H21" s="27">
        <f t="shared" si="2"/>
        <v>72.9</v>
      </c>
      <c r="I21" s="26">
        <v>16</v>
      </c>
      <c r="J21" s="2"/>
    </row>
    <row r="22" spans="1:10" ht="19.5" customHeight="1">
      <c r="A22" s="5" t="s">
        <v>35</v>
      </c>
      <c r="B22" s="6" t="s">
        <v>76</v>
      </c>
      <c r="C22" s="4" t="s">
        <v>67</v>
      </c>
      <c r="D22" s="5">
        <v>113.5</v>
      </c>
      <c r="E22" s="28">
        <f t="shared" si="0"/>
        <v>28.375</v>
      </c>
      <c r="F22" s="9">
        <v>88.8</v>
      </c>
      <c r="G22" s="29">
        <f t="shared" si="1"/>
        <v>44.4</v>
      </c>
      <c r="H22" s="27">
        <f t="shared" si="2"/>
        <v>72.775</v>
      </c>
      <c r="I22" s="26">
        <v>17</v>
      </c>
      <c r="J22" s="2"/>
    </row>
    <row r="23" spans="1:10" ht="19.5" customHeight="1">
      <c r="A23" s="5" t="s">
        <v>31</v>
      </c>
      <c r="B23" s="6" t="s">
        <v>76</v>
      </c>
      <c r="C23" s="4" t="s">
        <v>67</v>
      </c>
      <c r="D23" s="5">
        <v>115.5</v>
      </c>
      <c r="E23" s="28">
        <f t="shared" si="0"/>
        <v>28.875</v>
      </c>
      <c r="F23" s="9">
        <v>87.4</v>
      </c>
      <c r="G23" s="29">
        <f t="shared" si="1"/>
        <v>43.7</v>
      </c>
      <c r="H23" s="27">
        <f t="shared" si="2"/>
        <v>72.575</v>
      </c>
      <c r="I23" s="26">
        <v>18</v>
      </c>
      <c r="J23" s="2"/>
    </row>
    <row r="24" spans="1:10" ht="19.5" customHeight="1">
      <c r="A24" s="5" t="s">
        <v>30</v>
      </c>
      <c r="B24" s="6" t="s">
        <v>76</v>
      </c>
      <c r="C24" s="4" t="s">
        <v>67</v>
      </c>
      <c r="D24" s="5">
        <v>116.5</v>
      </c>
      <c r="E24" s="28">
        <f t="shared" si="0"/>
        <v>29.125</v>
      </c>
      <c r="F24" s="9">
        <v>86.8</v>
      </c>
      <c r="G24" s="29">
        <f t="shared" si="1"/>
        <v>43.4</v>
      </c>
      <c r="H24" s="27">
        <f t="shared" si="2"/>
        <v>72.525</v>
      </c>
      <c r="I24" s="26">
        <v>19</v>
      </c>
      <c r="J24" s="2"/>
    </row>
    <row r="25" spans="1:10" ht="19.5" customHeight="1">
      <c r="A25" s="5" t="s">
        <v>37</v>
      </c>
      <c r="B25" s="6" t="s">
        <v>76</v>
      </c>
      <c r="C25" s="4" t="s">
        <v>67</v>
      </c>
      <c r="D25" s="5">
        <v>113</v>
      </c>
      <c r="E25" s="28">
        <f t="shared" si="0"/>
        <v>28.25</v>
      </c>
      <c r="F25" s="9">
        <v>88.2</v>
      </c>
      <c r="G25" s="29">
        <f t="shared" si="1"/>
        <v>44.1</v>
      </c>
      <c r="H25" s="27">
        <f t="shared" si="2"/>
        <v>72.35</v>
      </c>
      <c r="I25" s="26">
        <v>20</v>
      </c>
      <c r="J25" s="2"/>
    </row>
    <row r="26" spans="1:10" ht="19.5" customHeight="1">
      <c r="A26" s="5" t="s">
        <v>29</v>
      </c>
      <c r="B26" s="6" t="s">
        <v>76</v>
      </c>
      <c r="C26" s="4" t="s">
        <v>67</v>
      </c>
      <c r="D26" s="5">
        <v>116.5</v>
      </c>
      <c r="E26" s="28">
        <f t="shared" si="0"/>
        <v>29.125</v>
      </c>
      <c r="F26" s="9">
        <v>86.2</v>
      </c>
      <c r="G26" s="29">
        <f t="shared" si="1"/>
        <v>43.1</v>
      </c>
      <c r="H26" s="27">
        <f t="shared" si="2"/>
        <v>72.225</v>
      </c>
      <c r="I26" s="26">
        <v>21</v>
      </c>
      <c r="J26" s="2"/>
    </row>
    <row r="27" spans="1:10" ht="19.5" customHeight="1">
      <c r="A27" s="5" t="s">
        <v>36</v>
      </c>
      <c r="B27" s="6" t="s">
        <v>76</v>
      </c>
      <c r="C27" s="4" t="s">
        <v>67</v>
      </c>
      <c r="D27" s="5">
        <v>113.5</v>
      </c>
      <c r="E27" s="28">
        <f t="shared" si="0"/>
        <v>28.375</v>
      </c>
      <c r="F27" s="9">
        <v>86.8</v>
      </c>
      <c r="G27" s="29">
        <f t="shared" si="1"/>
        <v>43.4</v>
      </c>
      <c r="H27" s="27">
        <f t="shared" si="2"/>
        <v>71.775</v>
      </c>
      <c r="I27" s="26">
        <v>22</v>
      </c>
      <c r="J27" s="2"/>
    </row>
    <row r="28" spans="1:10" ht="19.5" customHeight="1">
      <c r="A28" s="5" t="s">
        <v>39</v>
      </c>
      <c r="B28" s="6" t="s">
        <v>76</v>
      </c>
      <c r="C28" s="4" t="s">
        <v>67</v>
      </c>
      <c r="D28" s="5">
        <v>111.5</v>
      </c>
      <c r="E28" s="28">
        <f t="shared" si="0"/>
        <v>27.875</v>
      </c>
      <c r="F28" s="9">
        <v>87.6</v>
      </c>
      <c r="G28" s="29">
        <f t="shared" si="1"/>
        <v>43.8</v>
      </c>
      <c r="H28" s="27">
        <f t="shared" si="2"/>
        <v>71.675</v>
      </c>
      <c r="I28" s="26">
        <v>23</v>
      </c>
      <c r="J28" s="2"/>
    </row>
    <row r="29" spans="1:10" ht="19.5" customHeight="1">
      <c r="A29" s="5" t="s">
        <v>45</v>
      </c>
      <c r="B29" s="6" t="s">
        <v>76</v>
      </c>
      <c r="C29" s="4" t="s">
        <v>67</v>
      </c>
      <c r="D29" s="5">
        <v>107.5</v>
      </c>
      <c r="E29" s="28">
        <f t="shared" si="0"/>
        <v>26.875</v>
      </c>
      <c r="F29" s="9">
        <v>89.2</v>
      </c>
      <c r="G29" s="29">
        <f t="shared" si="1"/>
        <v>44.6</v>
      </c>
      <c r="H29" s="27">
        <f t="shared" si="2"/>
        <v>71.475</v>
      </c>
      <c r="I29" s="26">
        <v>24</v>
      </c>
      <c r="J29" s="2"/>
    </row>
    <row r="30" spans="1:10" ht="19.5" customHeight="1">
      <c r="A30" s="5" t="s">
        <v>50</v>
      </c>
      <c r="B30" s="6" t="s">
        <v>76</v>
      </c>
      <c r="C30" s="4" t="s">
        <v>67</v>
      </c>
      <c r="D30" s="5">
        <v>105</v>
      </c>
      <c r="E30" s="28">
        <f t="shared" si="0"/>
        <v>26.25</v>
      </c>
      <c r="F30" s="9">
        <v>89.8</v>
      </c>
      <c r="G30" s="29">
        <f t="shared" si="1"/>
        <v>44.9</v>
      </c>
      <c r="H30" s="27">
        <f t="shared" si="2"/>
        <v>71.15</v>
      </c>
      <c r="I30" s="26">
        <v>25</v>
      </c>
      <c r="J30" s="2"/>
    </row>
    <row r="31" spans="1:10" ht="19.5" customHeight="1">
      <c r="A31" s="5" t="s">
        <v>46</v>
      </c>
      <c r="B31" s="6" t="s">
        <v>76</v>
      </c>
      <c r="C31" s="4" t="s">
        <v>67</v>
      </c>
      <c r="D31" s="5">
        <v>107</v>
      </c>
      <c r="E31" s="28">
        <f t="shared" si="0"/>
        <v>26.75</v>
      </c>
      <c r="F31" s="9">
        <v>88.8</v>
      </c>
      <c r="G31" s="29">
        <f t="shared" si="1"/>
        <v>44.4</v>
      </c>
      <c r="H31" s="27">
        <f t="shared" si="2"/>
        <v>71.15</v>
      </c>
      <c r="I31" s="26">
        <v>26</v>
      </c>
      <c r="J31" s="2"/>
    </row>
    <row r="32" spans="1:10" ht="19.5" customHeight="1">
      <c r="A32" s="5" t="s">
        <v>27</v>
      </c>
      <c r="B32" s="6" t="s">
        <v>76</v>
      </c>
      <c r="C32" s="4" t="s">
        <v>67</v>
      </c>
      <c r="D32" s="5">
        <v>116.5</v>
      </c>
      <c r="E32" s="28">
        <f t="shared" si="0"/>
        <v>29.125</v>
      </c>
      <c r="F32" s="9">
        <v>83.6</v>
      </c>
      <c r="G32" s="29">
        <f t="shared" si="1"/>
        <v>41.8</v>
      </c>
      <c r="H32" s="27">
        <f t="shared" si="2"/>
        <v>70.925</v>
      </c>
      <c r="I32" s="26">
        <v>27</v>
      </c>
      <c r="J32" s="2"/>
    </row>
    <row r="33" spans="1:10" ht="19.5" customHeight="1">
      <c r="A33" s="5" t="s">
        <v>33</v>
      </c>
      <c r="B33" s="6" t="s">
        <v>76</v>
      </c>
      <c r="C33" s="4" t="s">
        <v>67</v>
      </c>
      <c r="D33" s="5">
        <v>114</v>
      </c>
      <c r="E33" s="28">
        <f t="shared" si="0"/>
        <v>28.5</v>
      </c>
      <c r="F33" s="9">
        <v>84.6</v>
      </c>
      <c r="G33" s="29">
        <f t="shared" si="1"/>
        <v>42.3</v>
      </c>
      <c r="H33" s="27">
        <f t="shared" si="2"/>
        <v>70.8</v>
      </c>
      <c r="I33" s="26">
        <v>28</v>
      </c>
      <c r="J33" s="2"/>
    </row>
    <row r="34" spans="1:10" ht="19.5" customHeight="1">
      <c r="A34" s="5" t="s">
        <v>38</v>
      </c>
      <c r="B34" s="6" t="s">
        <v>76</v>
      </c>
      <c r="C34" s="4" t="s">
        <v>67</v>
      </c>
      <c r="D34" s="5">
        <v>111.5</v>
      </c>
      <c r="E34" s="28">
        <f t="shared" si="0"/>
        <v>27.875</v>
      </c>
      <c r="F34" s="9">
        <v>85.8</v>
      </c>
      <c r="G34" s="29">
        <f t="shared" si="1"/>
        <v>42.9</v>
      </c>
      <c r="H34" s="27">
        <f t="shared" si="2"/>
        <v>70.775</v>
      </c>
      <c r="I34" s="26">
        <v>29</v>
      </c>
      <c r="J34" s="2"/>
    </row>
    <row r="35" spans="1:10" ht="19.5" customHeight="1">
      <c r="A35" s="5" t="s">
        <v>34</v>
      </c>
      <c r="B35" s="6" t="s">
        <v>76</v>
      </c>
      <c r="C35" s="4" t="s">
        <v>67</v>
      </c>
      <c r="D35" s="5">
        <v>113.5</v>
      </c>
      <c r="E35" s="28">
        <f t="shared" si="0"/>
        <v>28.375</v>
      </c>
      <c r="F35" s="9">
        <v>84.8</v>
      </c>
      <c r="G35" s="29">
        <f t="shared" si="1"/>
        <v>42.4</v>
      </c>
      <c r="H35" s="27">
        <f t="shared" si="2"/>
        <v>70.775</v>
      </c>
      <c r="I35" s="26">
        <v>30</v>
      </c>
      <c r="J35" s="2"/>
    </row>
    <row r="36" spans="1:10" ht="19.5" customHeight="1">
      <c r="A36" s="5" t="s">
        <v>43</v>
      </c>
      <c r="B36" s="6" t="s">
        <v>76</v>
      </c>
      <c r="C36" s="4" t="s">
        <v>67</v>
      </c>
      <c r="D36" s="5">
        <v>109</v>
      </c>
      <c r="E36" s="28">
        <f t="shared" si="0"/>
        <v>27.25</v>
      </c>
      <c r="F36" s="9">
        <v>86.8</v>
      </c>
      <c r="G36" s="29">
        <f t="shared" si="1"/>
        <v>43.4</v>
      </c>
      <c r="H36" s="27">
        <f t="shared" si="2"/>
        <v>70.65</v>
      </c>
      <c r="I36" s="6">
        <v>31</v>
      </c>
      <c r="J36" s="2"/>
    </row>
    <row r="37" spans="1:10" ht="19.5" customHeight="1">
      <c r="A37" s="5" t="s">
        <v>49</v>
      </c>
      <c r="B37" s="6" t="s">
        <v>76</v>
      </c>
      <c r="C37" s="4" t="s">
        <v>67</v>
      </c>
      <c r="D37" s="5">
        <v>106.5</v>
      </c>
      <c r="E37" s="28">
        <f t="shared" si="0"/>
        <v>26.625</v>
      </c>
      <c r="F37" s="9">
        <v>88</v>
      </c>
      <c r="G37" s="29">
        <f t="shared" si="1"/>
        <v>44</v>
      </c>
      <c r="H37" s="27">
        <f t="shared" si="2"/>
        <v>70.625</v>
      </c>
      <c r="I37" s="6">
        <v>32</v>
      </c>
      <c r="J37" s="2"/>
    </row>
    <row r="38" spans="1:10" ht="19.5" customHeight="1">
      <c r="A38" s="5" t="s">
        <v>40</v>
      </c>
      <c r="B38" s="6" t="s">
        <v>76</v>
      </c>
      <c r="C38" s="4" t="s">
        <v>67</v>
      </c>
      <c r="D38" s="5">
        <v>111</v>
      </c>
      <c r="E38" s="28">
        <f aca="true" t="shared" si="3" ref="E38:E65">D38*0.25</f>
        <v>27.75</v>
      </c>
      <c r="F38" s="9">
        <v>85</v>
      </c>
      <c r="G38" s="29">
        <f aca="true" t="shared" si="4" ref="G38:G65">F38*0.5</f>
        <v>42.5</v>
      </c>
      <c r="H38" s="27">
        <f aca="true" t="shared" si="5" ref="H38:H65">E38+G38</f>
        <v>70.25</v>
      </c>
      <c r="I38" s="6">
        <v>33</v>
      </c>
      <c r="J38" s="2"/>
    </row>
    <row r="39" spans="1:10" ht="19.5" customHeight="1">
      <c r="A39" s="5" t="s">
        <v>44</v>
      </c>
      <c r="B39" s="6" t="s">
        <v>76</v>
      </c>
      <c r="C39" s="4" t="s">
        <v>67</v>
      </c>
      <c r="D39" s="5">
        <v>108.5</v>
      </c>
      <c r="E39" s="28">
        <f t="shared" si="3"/>
        <v>27.125</v>
      </c>
      <c r="F39" s="9">
        <v>86.2</v>
      </c>
      <c r="G39" s="29">
        <f t="shared" si="4"/>
        <v>43.1</v>
      </c>
      <c r="H39" s="27">
        <f t="shared" si="5"/>
        <v>70.225</v>
      </c>
      <c r="I39" s="6">
        <v>34</v>
      </c>
      <c r="J39" s="2"/>
    </row>
    <row r="40" spans="1:10" ht="19.5" customHeight="1">
      <c r="A40" s="5" t="s">
        <v>41</v>
      </c>
      <c r="B40" s="6" t="s">
        <v>76</v>
      </c>
      <c r="C40" s="4" t="s">
        <v>67</v>
      </c>
      <c r="D40" s="5">
        <v>111</v>
      </c>
      <c r="E40" s="28">
        <f t="shared" si="3"/>
        <v>27.75</v>
      </c>
      <c r="F40" s="9">
        <v>83.8</v>
      </c>
      <c r="G40" s="29">
        <f t="shared" si="4"/>
        <v>41.9</v>
      </c>
      <c r="H40" s="27">
        <f t="shared" si="5"/>
        <v>69.65</v>
      </c>
      <c r="I40" s="6">
        <v>35</v>
      </c>
      <c r="J40" s="2"/>
    </row>
    <row r="41" spans="1:10" ht="19.5" customHeight="1">
      <c r="A41" s="5" t="s">
        <v>58</v>
      </c>
      <c r="B41" s="6" t="s">
        <v>76</v>
      </c>
      <c r="C41" s="4" t="s">
        <v>67</v>
      </c>
      <c r="D41" s="5">
        <v>98.5</v>
      </c>
      <c r="E41" s="28">
        <f t="shared" si="3"/>
        <v>24.625</v>
      </c>
      <c r="F41" s="9">
        <v>88.8</v>
      </c>
      <c r="G41" s="29">
        <f t="shared" si="4"/>
        <v>44.4</v>
      </c>
      <c r="H41" s="27">
        <f t="shared" si="5"/>
        <v>69.025</v>
      </c>
      <c r="I41" s="6">
        <v>36</v>
      </c>
      <c r="J41" s="2"/>
    </row>
    <row r="42" spans="1:10" ht="19.5" customHeight="1">
      <c r="A42" s="5" t="s">
        <v>57</v>
      </c>
      <c r="B42" s="6" t="s">
        <v>68</v>
      </c>
      <c r="C42" s="4" t="s">
        <v>67</v>
      </c>
      <c r="D42" s="5">
        <v>100.5</v>
      </c>
      <c r="E42" s="28">
        <f t="shared" si="3"/>
        <v>25.125</v>
      </c>
      <c r="F42" s="9">
        <v>87.8</v>
      </c>
      <c r="G42" s="29">
        <f t="shared" si="4"/>
        <v>43.9</v>
      </c>
      <c r="H42" s="27">
        <f t="shared" si="5"/>
        <v>69.025</v>
      </c>
      <c r="I42" s="6">
        <v>37</v>
      </c>
      <c r="J42" s="2"/>
    </row>
    <row r="43" spans="1:10" ht="19.5" customHeight="1">
      <c r="A43" s="5" t="s">
        <v>51</v>
      </c>
      <c r="B43" s="6" t="s">
        <v>76</v>
      </c>
      <c r="C43" s="4" t="s">
        <v>67</v>
      </c>
      <c r="D43" s="5">
        <v>104</v>
      </c>
      <c r="E43" s="28">
        <f t="shared" si="3"/>
        <v>26</v>
      </c>
      <c r="F43" s="9">
        <v>85.8</v>
      </c>
      <c r="G43" s="29">
        <f t="shared" si="4"/>
        <v>42.9</v>
      </c>
      <c r="H43" s="27">
        <f t="shared" si="5"/>
        <v>68.9</v>
      </c>
      <c r="I43" s="6">
        <v>38</v>
      </c>
      <c r="J43" s="2"/>
    </row>
    <row r="44" spans="1:10" ht="19.5" customHeight="1">
      <c r="A44" s="5" t="s">
        <v>52</v>
      </c>
      <c r="B44" s="6" t="s">
        <v>76</v>
      </c>
      <c r="C44" s="4" t="s">
        <v>67</v>
      </c>
      <c r="D44" s="5">
        <v>103</v>
      </c>
      <c r="E44" s="28">
        <f t="shared" si="3"/>
        <v>25.75</v>
      </c>
      <c r="F44" s="9">
        <v>86</v>
      </c>
      <c r="G44" s="29">
        <f t="shared" si="4"/>
        <v>43</v>
      </c>
      <c r="H44" s="27">
        <f t="shared" si="5"/>
        <v>68.75</v>
      </c>
      <c r="I44" s="6">
        <v>39</v>
      </c>
      <c r="J44" s="2"/>
    </row>
    <row r="45" spans="1:10" ht="19.5" customHeight="1">
      <c r="A45" s="5" t="s">
        <v>48</v>
      </c>
      <c r="B45" s="6" t="s">
        <v>76</v>
      </c>
      <c r="C45" s="4" t="s">
        <v>67</v>
      </c>
      <c r="D45" s="5">
        <v>106.5</v>
      </c>
      <c r="E45" s="28">
        <f t="shared" si="3"/>
        <v>26.625</v>
      </c>
      <c r="F45" s="9">
        <v>83.4</v>
      </c>
      <c r="G45" s="29">
        <f t="shared" si="4"/>
        <v>41.7</v>
      </c>
      <c r="H45" s="27">
        <f t="shared" si="5"/>
        <v>68.325</v>
      </c>
      <c r="I45" s="6">
        <v>40</v>
      </c>
      <c r="J45" s="2"/>
    </row>
    <row r="46" spans="1:10" ht="19.5" customHeight="1">
      <c r="A46" s="5" t="s">
        <v>59</v>
      </c>
      <c r="B46" s="6" t="s">
        <v>76</v>
      </c>
      <c r="C46" s="4" t="s">
        <v>67</v>
      </c>
      <c r="D46" s="5">
        <v>97</v>
      </c>
      <c r="E46" s="28">
        <f t="shared" si="3"/>
        <v>24.25</v>
      </c>
      <c r="F46" s="9">
        <v>88</v>
      </c>
      <c r="G46" s="29">
        <f t="shared" si="4"/>
        <v>44</v>
      </c>
      <c r="H46" s="27">
        <f t="shared" si="5"/>
        <v>68.25</v>
      </c>
      <c r="I46" s="6">
        <v>41</v>
      </c>
      <c r="J46" s="2"/>
    </row>
    <row r="47" spans="1:10" ht="19.5" customHeight="1">
      <c r="A47" s="5" t="s">
        <v>47</v>
      </c>
      <c r="B47" s="6" t="s">
        <v>76</v>
      </c>
      <c r="C47" s="4" t="s">
        <v>67</v>
      </c>
      <c r="D47" s="5">
        <v>106.5</v>
      </c>
      <c r="E47" s="28">
        <f t="shared" si="3"/>
        <v>26.625</v>
      </c>
      <c r="F47" s="9">
        <v>83</v>
      </c>
      <c r="G47" s="29">
        <f t="shared" si="4"/>
        <v>41.5</v>
      </c>
      <c r="H47" s="27">
        <f t="shared" si="5"/>
        <v>68.125</v>
      </c>
      <c r="I47" s="6">
        <v>42</v>
      </c>
      <c r="J47" s="2"/>
    </row>
    <row r="48" spans="1:10" ht="19.5" customHeight="1">
      <c r="A48" s="5" t="s">
        <v>61</v>
      </c>
      <c r="B48" s="6" t="s">
        <v>76</v>
      </c>
      <c r="C48" s="4" t="s">
        <v>67</v>
      </c>
      <c r="D48" s="5">
        <v>96</v>
      </c>
      <c r="E48" s="28">
        <f t="shared" si="3"/>
        <v>24</v>
      </c>
      <c r="F48" s="9">
        <v>88.2</v>
      </c>
      <c r="G48" s="29">
        <f t="shared" si="4"/>
        <v>44.1</v>
      </c>
      <c r="H48" s="27">
        <f t="shared" si="5"/>
        <v>68.1</v>
      </c>
      <c r="I48" s="6">
        <v>43</v>
      </c>
      <c r="J48" s="2"/>
    </row>
    <row r="49" spans="1:10" ht="19.5" customHeight="1">
      <c r="A49" s="5" t="s">
        <v>56</v>
      </c>
      <c r="B49" s="6" t="s">
        <v>76</v>
      </c>
      <c r="C49" s="4" t="s">
        <v>67</v>
      </c>
      <c r="D49" s="5">
        <v>101</v>
      </c>
      <c r="E49" s="28">
        <f t="shared" si="3"/>
        <v>25.25</v>
      </c>
      <c r="F49" s="9">
        <v>85.2</v>
      </c>
      <c r="G49" s="29">
        <f t="shared" si="4"/>
        <v>42.6</v>
      </c>
      <c r="H49" s="27">
        <f t="shared" si="5"/>
        <v>67.85</v>
      </c>
      <c r="I49" s="6">
        <v>44</v>
      </c>
      <c r="J49" s="2"/>
    </row>
    <row r="50" spans="1:10" ht="19.5" customHeight="1">
      <c r="A50" s="5" t="s">
        <v>53</v>
      </c>
      <c r="B50" s="6" t="s">
        <v>76</v>
      </c>
      <c r="C50" s="4" t="s">
        <v>67</v>
      </c>
      <c r="D50" s="5">
        <v>103</v>
      </c>
      <c r="E50" s="28">
        <f t="shared" si="3"/>
        <v>25.75</v>
      </c>
      <c r="F50" s="9">
        <v>83.8</v>
      </c>
      <c r="G50" s="29">
        <f t="shared" si="4"/>
        <v>41.9</v>
      </c>
      <c r="H50" s="27">
        <f t="shared" si="5"/>
        <v>67.65</v>
      </c>
      <c r="I50" s="6">
        <v>45</v>
      </c>
      <c r="J50" s="2"/>
    </row>
    <row r="51" spans="1:10" ht="19.5" customHeight="1">
      <c r="A51" s="5" t="s">
        <v>54</v>
      </c>
      <c r="B51" s="6" t="s">
        <v>76</v>
      </c>
      <c r="C51" s="4" t="s">
        <v>67</v>
      </c>
      <c r="D51" s="5">
        <v>102.5</v>
      </c>
      <c r="E51" s="28">
        <f t="shared" si="3"/>
        <v>25.625</v>
      </c>
      <c r="F51" s="9">
        <v>84</v>
      </c>
      <c r="G51" s="29">
        <f t="shared" si="4"/>
        <v>42</v>
      </c>
      <c r="H51" s="27">
        <f t="shared" si="5"/>
        <v>67.625</v>
      </c>
      <c r="I51" s="6">
        <v>46</v>
      </c>
      <c r="J51" s="2"/>
    </row>
    <row r="52" spans="1:10" ht="19.5" customHeight="1">
      <c r="A52" s="5" t="s">
        <v>64</v>
      </c>
      <c r="B52" s="6" t="s">
        <v>76</v>
      </c>
      <c r="C52" s="4" t="s">
        <v>67</v>
      </c>
      <c r="D52" s="5">
        <v>92</v>
      </c>
      <c r="E52" s="28">
        <f t="shared" si="3"/>
        <v>23</v>
      </c>
      <c r="F52" s="9">
        <v>87</v>
      </c>
      <c r="G52" s="29">
        <f t="shared" si="4"/>
        <v>43.5</v>
      </c>
      <c r="H52" s="27">
        <f t="shared" si="5"/>
        <v>66.5</v>
      </c>
      <c r="I52" s="6">
        <v>47</v>
      </c>
      <c r="J52" s="2"/>
    </row>
    <row r="53" spans="1:10" ht="19.5" customHeight="1">
      <c r="A53" s="5" t="s">
        <v>60</v>
      </c>
      <c r="B53" s="6" t="s">
        <v>76</v>
      </c>
      <c r="C53" s="4" t="s">
        <v>67</v>
      </c>
      <c r="D53" s="5">
        <v>97</v>
      </c>
      <c r="E53" s="28">
        <f t="shared" si="3"/>
        <v>24.25</v>
      </c>
      <c r="F53" s="9">
        <v>84.2</v>
      </c>
      <c r="G53" s="29">
        <f t="shared" si="4"/>
        <v>42.1</v>
      </c>
      <c r="H53" s="27">
        <f t="shared" si="5"/>
        <v>66.35</v>
      </c>
      <c r="I53" s="6">
        <v>48</v>
      </c>
      <c r="J53" s="2"/>
    </row>
    <row r="54" spans="1:10" ht="19.5" customHeight="1">
      <c r="A54" s="7" t="s">
        <v>69</v>
      </c>
      <c r="B54" s="6" t="s">
        <v>76</v>
      </c>
      <c r="C54" s="4" t="s">
        <v>67</v>
      </c>
      <c r="D54" s="5">
        <v>90</v>
      </c>
      <c r="E54" s="28">
        <f t="shared" si="3"/>
        <v>22.5</v>
      </c>
      <c r="F54" s="9">
        <v>87.2</v>
      </c>
      <c r="G54" s="29">
        <f t="shared" si="4"/>
        <v>43.6</v>
      </c>
      <c r="H54" s="27">
        <f t="shared" si="5"/>
        <v>66.1</v>
      </c>
      <c r="I54" s="6">
        <v>49</v>
      </c>
      <c r="J54" s="2"/>
    </row>
    <row r="55" spans="1:10" ht="19.5" customHeight="1">
      <c r="A55" s="7" t="s">
        <v>73</v>
      </c>
      <c r="B55" s="6" t="s">
        <v>76</v>
      </c>
      <c r="C55" s="4" t="s">
        <v>67</v>
      </c>
      <c r="D55" s="5">
        <v>87</v>
      </c>
      <c r="E55" s="28">
        <f t="shared" si="3"/>
        <v>21.75</v>
      </c>
      <c r="F55" s="9">
        <v>87.8</v>
      </c>
      <c r="G55" s="29">
        <f t="shared" si="4"/>
        <v>43.9</v>
      </c>
      <c r="H55" s="27">
        <f t="shared" si="5"/>
        <v>65.65</v>
      </c>
      <c r="I55" s="6">
        <v>50</v>
      </c>
      <c r="J55" s="2"/>
    </row>
    <row r="56" spans="1:10" ht="19.5" customHeight="1">
      <c r="A56" s="5" t="s">
        <v>66</v>
      </c>
      <c r="B56" s="6" t="s">
        <v>76</v>
      </c>
      <c r="C56" s="4" t="s">
        <v>67</v>
      </c>
      <c r="D56" s="5">
        <v>91.5</v>
      </c>
      <c r="E56" s="28">
        <f t="shared" si="3"/>
        <v>22.875</v>
      </c>
      <c r="F56" s="9">
        <v>85</v>
      </c>
      <c r="G56" s="29">
        <f t="shared" si="4"/>
        <v>42.5</v>
      </c>
      <c r="H56" s="27">
        <f t="shared" si="5"/>
        <v>65.375</v>
      </c>
      <c r="I56" s="6">
        <v>51</v>
      </c>
      <c r="J56" s="2"/>
    </row>
    <row r="57" spans="1:10" ht="19.5" customHeight="1">
      <c r="A57" s="5" t="s">
        <v>65</v>
      </c>
      <c r="B57" s="6" t="s">
        <v>76</v>
      </c>
      <c r="C57" s="4" t="s">
        <v>67</v>
      </c>
      <c r="D57" s="5">
        <v>91.5</v>
      </c>
      <c r="E57" s="28">
        <f t="shared" si="3"/>
        <v>22.875</v>
      </c>
      <c r="F57" s="9">
        <v>83.6</v>
      </c>
      <c r="G57" s="29">
        <f t="shared" si="4"/>
        <v>41.8</v>
      </c>
      <c r="H57" s="27">
        <f t="shared" si="5"/>
        <v>64.675</v>
      </c>
      <c r="I57" s="6">
        <v>52</v>
      </c>
      <c r="J57" s="2"/>
    </row>
    <row r="58" spans="1:10" ht="19.5" customHeight="1">
      <c r="A58" s="5" t="s">
        <v>63</v>
      </c>
      <c r="B58" s="6" t="s">
        <v>76</v>
      </c>
      <c r="C58" s="4" t="s">
        <v>67</v>
      </c>
      <c r="D58" s="5">
        <v>92.5</v>
      </c>
      <c r="E58" s="28">
        <f t="shared" si="3"/>
        <v>23.125</v>
      </c>
      <c r="F58" s="9">
        <v>82.4</v>
      </c>
      <c r="G58" s="29">
        <f t="shared" si="4"/>
        <v>41.2</v>
      </c>
      <c r="H58" s="27">
        <f t="shared" si="5"/>
        <v>64.325</v>
      </c>
      <c r="I58" s="6">
        <v>53</v>
      </c>
      <c r="J58" s="2"/>
    </row>
    <row r="59" spans="1:10" ht="19.5" customHeight="1">
      <c r="A59" s="7" t="s">
        <v>72</v>
      </c>
      <c r="B59" s="6" t="s">
        <v>76</v>
      </c>
      <c r="C59" s="4" t="s">
        <v>67</v>
      </c>
      <c r="D59" s="5">
        <v>88</v>
      </c>
      <c r="E59" s="28">
        <f t="shared" si="3"/>
        <v>22</v>
      </c>
      <c r="F59" s="9">
        <v>84.6</v>
      </c>
      <c r="G59" s="29">
        <f t="shared" si="4"/>
        <v>42.3</v>
      </c>
      <c r="H59" s="27">
        <f t="shared" si="5"/>
        <v>64.3</v>
      </c>
      <c r="I59" s="6">
        <v>54</v>
      </c>
      <c r="J59" s="2"/>
    </row>
    <row r="60" spans="1:10" ht="19.5" customHeight="1">
      <c r="A60" s="5" t="s">
        <v>62</v>
      </c>
      <c r="B60" s="6" t="s">
        <v>76</v>
      </c>
      <c r="C60" s="4" t="s">
        <v>67</v>
      </c>
      <c r="D60" s="5">
        <v>94</v>
      </c>
      <c r="E60" s="28">
        <f t="shared" si="3"/>
        <v>23.5</v>
      </c>
      <c r="F60" s="9">
        <v>81.4</v>
      </c>
      <c r="G60" s="29">
        <f t="shared" si="4"/>
        <v>40.7</v>
      </c>
      <c r="H60" s="27">
        <f t="shared" si="5"/>
        <v>64.2</v>
      </c>
      <c r="I60" s="6">
        <v>55</v>
      </c>
      <c r="J60" s="2"/>
    </row>
    <row r="61" spans="1:10" ht="19.5" customHeight="1">
      <c r="A61" s="7" t="s">
        <v>74</v>
      </c>
      <c r="B61" s="6" t="s">
        <v>76</v>
      </c>
      <c r="C61" s="4" t="s">
        <v>67</v>
      </c>
      <c r="D61" s="5">
        <v>82.5</v>
      </c>
      <c r="E61" s="28">
        <f t="shared" si="3"/>
        <v>20.625</v>
      </c>
      <c r="F61" s="9">
        <v>86.4</v>
      </c>
      <c r="G61" s="29">
        <f t="shared" si="4"/>
        <v>43.2</v>
      </c>
      <c r="H61" s="27">
        <f t="shared" si="5"/>
        <v>63.825</v>
      </c>
      <c r="I61" s="6">
        <v>56</v>
      </c>
      <c r="J61" s="2"/>
    </row>
    <row r="62" spans="1:10" ht="19.5" customHeight="1">
      <c r="A62" s="7" t="s">
        <v>75</v>
      </c>
      <c r="B62" s="6" t="s">
        <v>76</v>
      </c>
      <c r="C62" s="4" t="s">
        <v>67</v>
      </c>
      <c r="D62" s="5">
        <v>82</v>
      </c>
      <c r="E62" s="28">
        <f t="shared" si="3"/>
        <v>20.5</v>
      </c>
      <c r="F62" s="9">
        <v>86.6</v>
      </c>
      <c r="G62" s="29">
        <f t="shared" si="4"/>
        <v>43.3</v>
      </c>
      <c r="H62" s="27">
        <f t="shared" si="5"/>
        <v>63.8</v>
      </c>
      <c r="I62" s="6">
        <v>57</v>
      </c>
      <c r="J62" s="2"/>
    </row>
    <row r="63" spans="1:10" ht="19.5" customHeight="1">
      <c r="A63" s="7" t="s">
        <v>70</v>
      </c>
      <c r="B63" s="6" t="s">
        <v>76</v>
      </c>
      <c r="C63" s="4" t="s">
        <v>67</v>
      </c>
      <c r="D63" s="5">
        <v>90</v>
      </c>
      <c r="E63" s="28">
        <f t="shared" si="3"/>
        <v>22.5</v>
      </c>
      <c r="F63" s="9">
        <v>82.4</v>
      </c>
      <c r="G63" s="29">
        <f t="shared" si="4"/>
        <v>41.2</v>
      </c>
      <c r="H63" s="27">
        <f t="shared" si="5"/>
        <v>63.7</v>
      </c>
      <c r="I63" s="6">
        <v>58</v>
      </c>
      <c r="J63" s="2"/>
    </row>
    <row r="64" spans="1:10" ht="19.5" customHeight="1">
      <c r="A64" s="7" t="s">
        <v>55</v>
      </c>
      <c r="B64" s="9" t="s">
        <v>76</v>
      </c>
      <c r="C64" s="10" t="s">
        <v>67</v>
      </c>
      <c r="D64" s="7">
        <v>101.5</v>
      </c>
      <c r="E64" s="28">
        <f t="shared" si="3"/>
        <v>25.375</v>
      </c>
      <c r="F64" s="9">
        <v>0</v>
      </c>
      <c r="G64" s="29">
        <f t="shared" si="4"/>
        <v>0</v>
      </c>
      <c r="H64" s="29">
        <f t="shared" si="5"/>
        <v>25.375</v>
      </c>
      <c r="I64" s="9">
        <v>59</v>
      </c>
      <c r="J64" s="30"/>
    </row>
    <row r="65" spans="1:10" ht="19.5" customHeight="1">
      <c r="A65" s="7" t="s">
        <v>71</v>
      </c>
      <c r="B65" s="9" t="s">
        <v>76</v>
      </c>
      <c r="C65" s="10" t="s">
        <v>67</v>
      </c>
      <c r="D65" s="7">
        <v>89.5</v>
      </c>
      <c r="E65" s="28">
        <f t="shared" si="3"/>
        <v>22.375</v>
      </c>
      <c r="F65" s="9">
        <v>0</v>
      </c>
      <c r="G65" s="29">
        <f t="shared" si="4"/>
        <v>0</v>
      </c>
      <c r="H65" s="29">
        <f t="shared" si="5"/>
        <v>22.375</v>
      </c>
      <c r="I65" s="9">
        <v>60</v>
      </c>
      <c r="J65" s="30"/>
    </row>
  </sheetData>
  <mergeCells count="11">
    <mergeCell ref="A1:J1"/>
    <mergeCell ref="A2:J2"/>
    <mergeCell ref="A3:A5"/>
    <mergeCell ref="B3:B5"/>
    <mergeCell ref="C3:C5"/>
    <mergeCell ref="H4:H5"/>
    <mergeCell ref="D4:E4"/>
    <mergeCell ref="F4:G4"/>
    <mergeCell ref="D3:H3"/>
    <mergeCell ref="I3:I5"/>
    <mergeCell ref="J3:J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H49" sqref="H49"/>
    </sheetView>
  </sheetViews>
  <sheetFormatPr defaultColWidth="9.00390625" defaultRowHeight="14.25"/>
  <cols>
    <col min="1" max="1" width="7.75390625" style="0" customWidth="1"/>
    <col min="2" max="2" width="4.625" style="0" customWidth="1"/>
    <col min="3" max="3" width="12.75390625" style="0" customWidth="1"/>
    <col min="4" max="4" width="7.875" style="0" customWidth="1"/>
    <col min="5" max="5" width="8.50390625" style="0" customWidth="1"/>
    <col min="6" max="6" width="7.875" style="0" customWidth="1"/>
    <col min="7" max="7" width="7.625" style="0" customWidth="1"/>
    <col min="8" max="8" width="7.75390625" style="0" customWidth="1"/>
    <col min="9" max="9" width="8.75390625" style="0" customWidth="1"/>
    <col min="10" max="10" width="6.875" style="0" customWidth="1"/>
  </cols>
  <sheetData>
    <row r="1" spans="1:10" ht="27" customHeight="1">
      <c r="A1" s="36" t="s">
        <v>224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 customHeight="1">
      <c r="A2" s="37" t="s">
        <v>1</v>
      </c>
      <c r="B2" s="37"/>
      <c r="C2" s="37"/>
      <c r="D2" s="37"/>
      <c r="E2" s="37"/>
      <c r="F2" s="37"/>
      <c r="G2" s="37"/>
      <c r="H2" s="37"/>
      <c r="I2" s="38"/>
      <c r="J2" s="38"/>
    </row>
    <row r="3" spans="1:11" ht="28.5" customHeight="1">
      <c r="A3" s="35" t="s">
        <v>3</v>
      </c>
      <c r="B3" s="35" t="s">
        <v>4</v>
      </c>
      <c r="C3" s="35" t="s">
        <v>225</v>
      </c>
      <c r="D3" s="35" t="s">
        <v>12</v>
      </c>
      <c r="E3" s="35"/>
      <c r="F3" s="35"/>
      <c r="G3" s="35"/>
      <c r="H3" s="35"/>
      <c r="I3" s="35" t="s">
        <v>14</v>
      </c>
      <c r="J3" s="35" t="s">
        <v>13</v>
      </c>
      <c r="K3" s="12"/>
    </row>
    <row r="4" spans="1:11" ht="30" customHeight="1">
      <c r="A4" s="35"/>
      <c r="B4" s="35"/>
      <c r="C4" s="35"/>
      <c r="D4" s="34" t="s">
        <v>10</v>
      </c>
      <c r="E4" s="34"/>
      <c r="F4" s="34" t="s">
        <v>11</v>
      </c>
      <c r="G4" s="34"/>
      <c r="H4" s="35" t="s">
        <v>9</v>
      </c>
      <c r="I4" s="35"/>
      <c r="J4" s="35"/>
      <c r="K4" s="12"/>
    </row>
    <row r="5" spans="1:11" ht="53.25" customHeight="1">
      <c r="A5" s="39"/>
      <c r="B5" s="39"/>
      <c r="C5" s="39"/>
      <c r="D5" s="11" t="s">
        <v>6</v>
      </c>
      <c r="E5" s="11" t="s">
        <v>7</v>
      </c>
      <c r="F5" s="11" t="s">
        <v>8</v>
      </c>
      <c r="G5" s="11" t="s">
        <v>7</v>
      </c>
      <c r="H5" s="39"/>
      <c r="I5" s="35"/>
      <c r="J5" s="35"/>
      <c r="K5" s="12"/>
    </row>
    <row r="6" spans="1:11" ht="19.5" customHeight="1">
      <c r="A6" s="5" t="s">
        <v>79</v>
      </c>
      <c r="B6" s="6" t="s">
        <v>76</v>
      </c>
      <c r="C6" s="4" t="s">
        <v>226</v>
      </c>
      <c r="D6" s="5">
        <v>135.5</v>
      </c>
      <c r="E6" s="9">
        <f aca="true" t="shared" si="0" ref="E6:E51">D6*0.25</f>
        <v>33.875</v>
      </c>
      <c r="F6" s="6">
        <v>86.2</v>
      </c>
      <c r="G6" s="19">
        <f aca="true" t="shared" si="1" ref="G6:G51">F6*0.5</f>
        <v>43.1</v>
      </c>
      <c r="H6" s="27">
        <f aca="true" t="shared" si="2" ref="H6:H51">E6+G6</f>
        <v>76.975</v>
      </c>
      <c r="I6" s="26">
        <v>1</v>
      </c>
      <c r="J6" s="6"/>
      <c r="K6" s="12"/>
    </row>
    <row r="7" spans="1:11" ht="19.5" customHeight="1">
      <c r="A7" s="5" t="s">
        <v>78</v>
      </c>
      <c r="B7" s="6" t="s">
        <v>76</v>
      </c>
      <c r="C7" s="4" t="s">
        <v>226</v>
      </c>
      <c r="D7" s="5">
        <v>137</v>
      </c>
      <c r="E7" s="9">
        <f t="shared" si="0"/>
        <v>34.25</v>
      </c>
      <c r="F7" s="6">
        <v>83.8</v>
      </c>
      <c r="G7" s="19">
        <f t="shared" si="1"/>
        <v>41.9</v>
      </c>
      <c r="H7" s="27">
        <f t="shared" si="2"/>
        <v>76.15</v>
      </c>
      <c r="I7" s="26">
        <v>2</v>
      </c>
      <c r="J7" s="6"/>
      <c r="K7" s="12"/>
    </row>
    <row r="8" spans="1:11" ht="19.5" customHeight="1">
      <c r="A8" s="7" t="s">
        <v>77</v>
      </c>
      <c r="B8" s="9" t="s">
        <v>76</v>
      </c>
      <c r="C8" s="4" t="s">
        <v>226</v>
      </c>
      <c r="D8" s="7">
        <v>137.5</v>
      </c>
      <c r="E8" s="9">
        <f t="shared" si="0"/>
        <v>34.375</v>
      </c>
      <c r="F8" s="6">
        <v>82.6</v>
      </c>
      <c r="G8" s="19">
        <f t="shared" si="1"/>
        <v>41.3</v>
      </c>
      <c r="H8" s="27">
        <f t="shared" si="2"/>
        <v>75.675</v>
      </c>
      <c r="I8" s="26">
        <v>3</v>
      </c>
      <c r="J8" s="6"/>
      <c r="K8" s="12"/>
    </row>
    <row r="9" spans="1:11" ht="19.5" customHeight="1">
      <c r="A9" s="5" t="s">
        <v>83</v>
      </c>
      <c r="B9" s="6" t="s">
        <v>76</v>
      </c>
      <c r="C9" s="4" t="s">
        <v>226</v>
      </c>
      <c r="D9" s="5">
        <v>124.5</v>
      </c>
      <c r="E9" s="9">
        <f t="shared" si="0"/>
        <v>31.125</v>
      </c>
      <c r="F9" s="6">
        <v>85.8</v>
      </c>
      <c r="G9" s="19">
        <f t="shared" si="1"/>
        <v>42.9</v>
      </c>
      <c r="H9" s="27">
        <f t="shared" si="2"/>
        <v>74.025</v>
      </c>
      <c r="I9" s="26">
        <v>4</v>
      </c>
      <c r="J9" s="6"/>
      <c r="K9" s="12"/>
    </row>
    <row r="10" spans="1:11" ht="19.5" customHeight="1">
      <c r="A10" s="5" t="s">
        <v>85</v>
      </c>
      <c r="B10" s="6" t="s">
        <v>76</v>
      </c>
      <c r="C10" s="4" t="s">
        <v>226</v>
      </c>
      <c r="D10" s="5">
        <v>123</v>
      </c>
      <c r="E10" s="9">
        <f t="shared" si="0"/>
        <v>30.75</v>
      </c>
      <c r="F10" s="6">
        <v>85</v>
      </c>
      <c r="G10" s="19">
        <f t="shared" si="1"/>
        <v>42.5</v>
      </c>
      <c r="H10" s="27">
        <f t="shared" si="2"/>
        <v>73.25</v>
      </c>
      <c r="I10" s="26">
        <v>5</v>
      </c>
      <c r="J10" s="6"/>
      <c r="K10" s="12"/>
    </row>
    <row r="11" spans="1:11" ht="19.5" customHeight="1">
      <c r="A11" s="5" t="s">
        <v>80</v>
      </c>
      <c r="B11" s="6" t="s">
        <v>76</v>
      </c>
      <c r="C11" s="4" t="s">
        <v>226</v>
      </c>
      <c r="D11" s="5">
        <v>126</v>
      </c>
      <c r="E11" s="9">
        <f t="shared" si="0"/>
        <v>31.5</v>
      </c>
      <c r="F11" s="6">
        <v>83.2</v>
      </c>
      <c r="G11" s="19">
        <f t="shared" si="1"/>
        <v>41.6</v>
      </c>
      <c r="H11" s="27">
        <f t="shared" si="2"/>
        <v>73.1</v>
      </c>
      <c r="I11" s="26">
        <v>6</v>
      </c>
      <c r="J11" s="6"/>
      <c r="K11" s="12"/>
    </row>
    <row r="12" spans="1:11" ht="19.5" customHeight="1">
      <c r="A12" s="5" t="s">
        <v>82</v>
      </c>
      <c r="B12" s="6" t="s">
        <v>76</v>
      </c>
      <c r="C12" s="4" t="s">
        <v>226</v>
      </c>
      <c r="D12" s="5">
        <v>125.5</v>
      </c>
      <c r="E12" s="9">
        <f t="shared" si="0"/>
        <v>31.375</v>
      </c>
      <c r="F12" s="6">
        <v>82.8</v>
      </c>
      <c r="G12" s="19">
        <f t="shared" si="1"/>
        <v>41.4</v>
      </c>
      <c r="H12" s="27">
        <f t="shared" si="2"/>
        <v>72.775</v>
      </c>
      <c r="I12" s="26">
        <v>7</v>
      </c>
      <c r="J12" s="6"/>
      <c r="K12" s="12"/>
    </row>
    <row r="13" spans="1:11" ht="19.5" customHeight="1">
      <c r="A13" s="5" t="s">
        <v>88</v>
      </c>
      <c r="B13" s="6" t="s">
        <v>76</v>
      </c>
      <c r="C13" s="4" t="s">
        <v>226</v>
      </c>
      <c r="D13" s="5">
        <v>122.5</v>
      </c>
      <c r="E13" s="9">
        <f t="shared" si="0"/>
        <v>30.625</v>
      </c>
      <c r="F13" s="6">
        <v>84</v>
      </c>
      <c r="G13" s="19">
        <f t="shared" si="1"/>
        <v>42</v>
      </c>
      <c r="H13" s="27">
        <f t="shared" si="2"/>
        <v>72.625</v>
      </c>
      <c r="I13" s="26">
        <v>8</v>
      </c>
      <c r="J13" s="6"/>
      <c r="K13" s="12"/>
    </row>
    <row r="14" spans="1:11" ht="19.5" customHeight="1">
      <c r="A14" s="5" t="s">
        <v>87</v>
      </c>
      <c r="B14" s="6" t="s">
        <v>76</v>
      </c>
      <c r="C14" s="4" t="s">
        <v>226</v>
      </c>
      <c r="D14" s="5">
        <v>122.5</v>
      </c>
      <c r="E14" s="9">
        <f t="shared" si="0"/>
        <v>30.625</v>
      </c>
      <c r="F14" s="6">
        <v>83.8</v>
      </c>
      <c r="G14" s="19">
        <f t="shared" si="1"/>
        <v>41.9</v>
      </c>
      <c r="H14" s="27">
        <f t="shared" si="2"/>
        <v>72.525</v>
      </c>
      <c r="I14" s="26">
        <v>9</v>
      </c>
      <c r="J14" s="6"/>
      <c r="K14" s="12"/>
    </row>
    <row r="15" spans="1:11" ht="19.5" customHeight="1">
      <c r="A15" s="5" t="s">
        <v>97</v>
      </c>
      <c r="B15" s="6" t="s">
        <v>76</v>
      </c>
      <c r="C15" s="4" t="s">
        <v>226</v>
      </c>
      <c r="D15" s="5">
        <v>114</v>
      </c>
      <c r="E15" s="9">
        <f t="shared" si="0"/>
        <v>28.5</v>
      </c>
      <c r="F15" s="6">
        <v>87.6</v>
      </c>
      <c r="G15" s="19">
        <f t="shared" si="1"/>
        <v>43.8</v>
      </c>
      <c r="H15" s="27">
        <f t="shared" si="2"/>
        <v>72.3</v>
      </c>
      <c r="I15" s="26">
        <v>10</v>
      </c>
      <c r="J15" s="6"/>
      <c r="K15" s="12"/>
    </row>
    <row r="16" spans="1:11" ht="19.5" customHeight="1">
      <c r="A16" s="5" t="s">
        <v>86</v>
      </c>
      <c r="B16" s="6" t="s">
        <v>76</v>
      </c>
      <c r="C16" s="4" t="s">
        <v>226</v>
      </c>
      <c r="D16" s="5">
        <v>122.5</v>
      </c>
      <c r="E16" s="9">
        <f t="shared" si="0"/>
        <v>30.625</v>
      </c>
      <c r="F16" s="6">
        <v>83.2</v>
      </c>
      <c r="G16" s="19">
        <f t="shared" si="1"/>
        <v>41.6</v>
      </c>
      <c r="H16" s="27">
        <f t="shared" si="2"/>
        <v>72.225</v>
      </c>
      <c r="I16" s="26">
        <v>11</v>
      </c>
      <c r="J16" s="6"/>
      <c r="K16" s="12"/>
    </row>
    <row r="17" spans="1:11" ht="19.5" customHeight="1">
      <c r="A17" s="5" t="s">
        <v>84</v>
      </c>
      <c r="B17" s="6" t="s">
        <v>76</v>
      </c>
      <c r="C17" s="4" t="s">
        <v>226</v>
      </c>
      <c r="D17" s="5">
        <v>124</v>
      </c>
      <c r="E17" s="9">
        <f t="shared" si="0"/>
        <v>31</v>
      </c>
      <c r="F17" s="6">
        <v>82.2</v>
      </c>
      <c r="G17" s="19">
        <f t="shared" si="1"/>
        <v>41.1</v>
      </c>
      <c r="H17" s="27">
        <f t="shared" si="2"/>
        <v>72.1</v>
      </c>
      <c r="I17" s="26">
        <v>12</v>
      </c>
      <c r="J17" s="6"/>
      <c r="K17" s="12"/>
    </row>
    <row r="18" spans="1:11" ht="19.5" customHeight="1">
      <c r="A18" s="5" t="s">
        <v>89</v>
      </c>
      <c r="B18" s="6" t="s">
        <v>76</v>
      </c>
      <c r="C18" s="4" t="s">
        <v>226</v>
      </c>
      <c r="D18" s="5">
        <v>118.5</v>
      </c>
      <c r="E18" s="9">
        <f t="shared" si="0"/>
        <v>29.625</v>
      </c>
      <c r="F18" s="6">
        <v>84</v>
      </c>
      <c r="G18" s="19">
        <f t="shared" si="1"/>
        <v>42</v>
      </c>
      <c r="H18" s="27">
        <f t="shared" si="2"/>
        <v>71.625</v>
      </c>
      <c r="I18" s="26">
        <v>13</v>
      </c>
      <c r="J18" s="6"/>
      <c r="K18" s="12"/>
    </row>
    <row r="19" spans="1:11" ht="19.5" customHeight="1">
      <c r="A19" s="5" t="s">
        <v>93</v>
      </c>
      <c r="B19" s="6" t="s">
        <v>76</v>
      </c>
      <c r="C19" s="4" t="s">
        <v>226</v>
      </c>
      <c r="D19" s="5">
        <v>115</v>
      </c>
      <c r="E19" s="9">
        <f t="shared" si="0"/>
        <v>28.75</v>
      </c>
      <c r="F19" s="6">
        <v>85.4</v>
      </c>
      <c r="G19" s="19">
        <f t="shared" si="1"/>
        <v>42.7</v>
      </c>
      <c r="H19" s="27">
        <f t="shared" si="2"/>
        <v>71.45</v>
      </c>
      <c r="I19" s="26">
        <v>14</v>
      </c>
      <c r="J19" s="6"/>
      <c r="K19" s="12"/>
    </row>
    <row r="20" spans="1:11" ht="19.5" customHeight="1">
      <c r="A20" s="5" t="s">
        <v>96</v>
      </c>
      <c r="B20" s="6" t="s">
        <v>68</v>
      </c>
      <c r="C20" s="4" t="s">
        <v>226</v>
      </c>
      <c r="D20" s="5">
        <v>114</v>
      </c>
      <c r="E20" s="9">
        <f t="shared" si="0"/>
        <v>28.5</v>
      </c>
      <c r="F20" s="6">
        <v>85.8</v>
      </c>
      <c r="G20" s="19">
        <f t="shared" si="1"/>
        <v>42.9</v>
      </c>
      <c r="H20" s="27">
        <f t="shared" si="2"/>
        <v>71.4</v>
      </c>
      <c r="I20" s="26">
        <v>15</v>
      </c>
      <c r="J20" s="6"/>
      <c r="K20" s="12"/>
    </row>
    <row r="21" spans="1:11" ht="19.5" customHeight="1">
      <c r="A21" s="5" t="s">
        <v>91</v>
      </c>
      <c r="B21" s="6" t="s">
        <v>76</v>
      </c>
      <c r="C21" s="4" t="s">
        <v>226</v>
      </c>
      <c r="D21" s="5">
        <v>116.5</v>
      </c>
      <c r="E21" s="9">
        <f t="shared" si="0"/>
        <v>29.125</v>
      </c>
      <c r="F21" s="6">
        <v>84.4</v>
      </c>
      <c r="G21" s="19">
        <f t="shared" si="1"/>
        <v>42.2</v>
      </c>
      <c r="H21" s="27">
        <f t="shared" si="2"/>
        <v>71.325</v>
      </c>
      <c r="I21" s="26">
        <v>16</v>
      </c>
      <c r="J21" s="6"/>
      <c r="K21" s="12"/>
    </row>
    <row r="22" spans="1:11" ht="19.5" customHeight="1">
      <c r="A22" s="5" t="s">
        <v>90</v>
      </c>
      <c r="B22" s="6" t="s">
        <v>76</v>
      </c>
      <c r="C22" s="4" t="s">
        <v>226</v>
      </c>
      <c r="D22" s="5">
        <v>118</v>
      </c>
      <c r="E22" s="9">
        <f t="shared" si="0"/>
        <v>29.5</v>
      </c>
      <c r="F22" s="6">
        <v>82.8</v>
      </c>
      <c r="G22" s="19">
        <f t="shared" si="1"/>
        <v>41.4</v>
      </c>
      <c r="H22" s="27">
        <f t="shared" si="2"/>
        <v>70.9</v>
      </c>
      <c r="I22" s="26">
        <v>17</v>
      </c>
      <c r="J22" s="6"/>
      <c r="K22" s="12"/>
    </row>
    <row r="23" spans="1:11" ht="19.5" customHeight="1">
      <c r="A23" s="5" t="s">
        <v>101</v>
      </c>
      <c r="B23" s="6" t="s">
        <v>76</v>
      </c>
      <c r="C23" s="4" t="s">
        <v>226</v>
      </c>
      <c r="D23" s="5">
        <v>111</v>
      </c>
      <c r="E23" s="9">
        <f t="shared" si="0"/>
        <v>27.75</v>
      </c>
      <c r="F23" s="6">
        <v>86.2</v>
      </c>
      <c r="G23" s="19">
        <f t="shared" si="1"/>
        <v>43.1</v>
      </c>
      <c r="H23" s="27">
        <f t="shared" si="2"/>
        <v>70.85</v>
      </c>
      <c r="I23" s="26">
        <v>18</v>
      </c>
      <c r="J23" s="6"/>
      <c r="K23" s="12"/>
    </row>
    <row r="24" spans="1:11" ht="19.5" customHeight="1">
      <c r="A24" s="5" t="s">
        <v>95</v>
      </c>
      <c r="B24" s="6" t="s">
        <v>76</v>
      </c>
      <c r="C24" s="4" t="s">
        <v>226</v>
      </c>
      <c r="D24" s="5">
        <v>114.5</v>
      </c>
      <c r="E24" s="9">
        <f t="shared" si="0"/>
        <v>28.625</v>
      </c>
      <c r="F24" s="6">
        <v>84.2</v>
      </c>
      <c r="G24" s="19">
        <f t="shared" si="1"/>
        <v>42.1</v>
      </c>
      <c r="H24" s="27">
        <f t="shared" si="2"/>
        <v>70.725</v>
      </c>
      <c r="I24" s="26">
        <v>19</v>
      </c>
      <c r="J24" s="6"/>
      <c r="K24" s="12"/>
    </row>
    <row r="25" spans="1:11" ht="19.5" customHeight="1">
      <c r="A25" s="5" t="s">
        <v>102</v>
      </c>
      <c r="B25" s="6" t="s">
        <v>76</v>
      </c>
      <c r="C25" s="4" t="s">
        <v>226</v>
      </c>
      <c r="D25" s="5">
        <v>110.5</v>
      </c>
      <c r="E25" s="9">
        <f t="shared" si="0"/>
        <v>27.625</v>
      </c>
      <c r="F25" s="6">
        <v>85.8</v>
      </c>
      <c r="G25" s="19">
        <f t="shared" si="1"/>
        <v>42.9</v>
      </c>
      <c r="H25" s="27">
        <f t="shared" si="2"/>
        <v>70.525</v>
      </c>
      <c r="I25" s="26">
        <v>20</v>
      </c>
      <c r="J25" s="6"/>
      <c r="K25" s="12"/>
    </row>
    <row r="26" spans="1:11" ht="19.5" customHeight="1">
      <c r="A26" s="5" t="s">
        <v>99</v>
      </c>
      <c r="B26" s="6" t="s">
        <v>143</v>
      </c>
      <c r="C26" s="4" t="s">
        <v>226</v>
      </c>
      <c r="D26" s="5">
        <v>112</v>
      </c>
      <c r="E26" s="9">
        <f t="shared" si="0"/>
        <v>28</v>
      </c>
      <c r="F26" s="6">
        <v>85</v>
      </c>
      <c r="G26" s="19">
        <f t="shared" si="1"/>
        <v>42.5</v>
      </c>
      <c r="H26" s="27">
        <f t="shared" si="2"/>
        <v>70.5</v>
      </c>
      <c r="I26" s="26">
        <v>21</v>
      </c>
      <c r="J26" s="6"/>
      <c r="K26" s="12"/>
    </row>
    <row r="27" spans="1:11" ht="19.5" customHeight="1">
      <c r="A27" s="5" t="s">
        <v>92</v>
      </c>
      <c r="B27" s="6" t="s">
        <v>76</v>
      </c>
      <c r="C27" s="4" t="s">
        <v>226</v>
      </c>
      <c r="D27" s="5">
        <v>116</v>
      </c>
      <c r="E27" s="9">
        <f t="shared" si="0"/>
        <v>29</v>
      </c>
      <c r="F27" s="6">
        <v>82.6</v>
      </c>
      <c r="G27" s="19">
        <f t="shared" si="1"/>
        <v>41.3</v>
      </c>
      <c r="H27" s="27">
        <f t="shared" si="2"/>
        <v>70.3</v>
      </c>
      <c r="I27" s="26">
        <v>22</v>
      </c>
      <c r="J27" s="6"/>
      <c r="K27" s="12"/>
    </row>
    <row r="28" spans="1:11" ht="19.5" customHeight="1">
      <c r="A28" s="5" t="s">
        <v>100</v>
      </c>
      <c r="B28" s="6" t="s">
        <v>143</v>
      </c>
      <c r="C28" s="4" t="s">
        <v>226</v>
      </c>
      <c r="D28" s="5">
        <v>111.5</v>
      </c>
      <c r="E28" s="9">
        <f t="shared" si="0"/>
        <v>27.875</v>
      </c>
      <c r="F28" s="9">
        <v>84</v>
      </c>
      <c r="G28" s="19">
        <f t="shared" si="1"/>
        <v>42</v>
      </c>
      <c r="H28" s="27">
        <f t="shared" si="2"/>
        <v>69.875</v>
      </c>
      <c r="I28" s="26">
        <v>23</v>
      </c>
      <c r="J28" s="6"/>
      <c r="K28" s="12"/>
    </row>
    <row r="29" spans="1:11" ht="19.5" customHeight="1">
      <c r="A29" s="5" t="s">
        <v>105</v>
      </c>
      <c r="B29" s="6" t="s">
        <v>76</v>
      </c>
      <c r="C29" s="4" t="s">
        <v>226</v>
      </c>
      <c r="D29" s="5">
        <v>105</v>
      </c>
      <c r="E29" s="9">
        <f t="shared" si="0"/>
        <v>26.25</v>
      </c>
      <c r="F29" s="9">
        <v>86.8</v>
      </c>
      <c r="G29" s="19">
        <f t="shared" si="1"/>
        <v>43.4</v>
      </c>
      <c r="H29" s="27">
        <f t="shared" si="2"/>
        <v>69.65</v>
      </c>
      <c r="I29" s="6">
        <v>24</v>
      </c>
      <c r="J29" s="6"/>
      <c r="K29" s="12"/>
    </row>
    <row r="30" spans="1:11" ht="19.5" customHeight="1">
      <c r="A30" s="5" t="s">
        <v>98</v>
      </c>
      <c r="B30" s="6" t="s">
        <v>76</v>
      </c>
      <c r="C30" s="4" t="s">
        <v>226</v>
      </c>
      <c r="D30" s="5">
        <v>112.5</v>
      </c>
      <c r="E30" s="9">
        <f t="shared" si="0"/>
        <v>28.125</v>
      </c>
      <c r="F30" s="9">
        <v>82.8</v>
      </c>
      <c r="G30" s="19">
        <f t="shared" si="1"/>
        <v>41.4</v>
      </c>
      <c r="H30" s="27">
        <f t="shared" si="2"/>
        <v>69.525</v>
      </c>
      <c r="I30" s="6">
        <v>25</v>
      </c>
      <c r="J30" s="6"/>
      <c r="K30" s="12"/>
    </row>
    <row r="31" spans="1:11" ht="19.5" customHeight="1">
      <c r="A31" s="5" t="s">
        <v>110</v>
      </c>
      <c r="B31" s="6" t="s">
        <v>76</v>
      </c>
      <c r="C31" s="4" t="s">
        <v>226</v>
      </c>
      <c r="D31" s="5">
        <v>102</v>
      </c>
      <c r="E31" s="9">
        <f t="shared" si="0"/>
        <v>25.5</v>
      </c>
      <c r="F31" s="9">
        <v>88</v>
      </c>
      <c r="G31" s="19">
        <f t="shared" si="1"/>
        <v>44</v>
      </c>
      <c r="H31" s="27">
        <f t="shared" si="2"/>
        <v>69.5</v>
      </c>
      <c r="I31" s="6">
        <v>26</v>
      </c>
      <c r="J31" s="6"/>
      <c r="K31" s="12"/>
    </row>
    <row r="32" spans="1:11" ht="19.5" customHeight="1">
      <c r="A32" s="5" t="s">
        <v>107</v>
      </c>
      <c r="B32" s="6" t="s">
        <v>144</v>
      </c>
      <c r="C32" s="4" t="s">
        <v>226</v>
      </c>
      <c r="D32" s="5">
        <v>103</v>
      </c>
      <c r="E32" s="9">
        <f t="shared" si="0"/>
        <v>25.75</v>
      </c>
      <c r="F32" s="9">
        <v>86</v>
      </c>
      <c r="G32" s="19">
        <f t="shared" si="1"/>
        <v>43</v>
      </c>
      <c r="H32" s="27">
        <f t="shared" si="2"/>
        <v>68.75</v>
      </c>
      <c r="I32" s="6">
        <v>27</v>
      </c>
      <c r="J32" s="6"/>
      <c r="K32" s="12"/>
    </row>
    <row r="33" spans="1:11" ht="19.5" customHeight="1">
      <c r="A33" s="5" t="s">
        <v>104</v>
      </c>
      <c r="B33" s="6" t="s">
        <v>76</v>
      </c>
      <c r="C33" s="4" t="s">
        <v>226</v>
      </c>
      <c r="D33" s="5">
        <v>108.5</v>
      </c>
      <c r="E33" s="9">
        <f t="shared" si="0"/>
        <v>27.125</v>
      </c>
      <c r="F33" s="9">
        <v>82.4</v>
      </c>
      <c r="G33" s="19">
        <f t="shared" si="1"/>
        <v>41.2</v>
      </c>
      <c r="H33" s="27">
        <f t="shared" si="2"/>
        <v>68.325</v>
      </c>
      <c r="I33" s="6">
        <v>28</v>
      </c>
      <c r="J33" s="6"/>
      <c r="K33" s="12"/>
    </row>
    <row r="34" spans="1:11" ht="19.5" customHeight="1">
      <c r="A34" s="5" t="s">
        <v>103</v>
      </c>
      <c r="B34" s="6" t="s">
        <v>76</v>
      </c>
      <c r="C34" s="4" t="s">
        <v>226</v>
      </c>
      <c r="D34" s="5">
        <v>109.5</v>
      </c>
      <c r="E34" s="9">
        <f t="shared" si="0"/>
        <v>27.375</v>
      </c>
      <c r="F34" s="9">
        <v>81.8</v>
      </c>
      <c r="G34" s="19">
        <f t="shared" si="1"/>
        <v>40.9</v>
      </c>
      <c r="H34" s="27">
        <f t="shared" si="2"/>
        <v>68.275</v>
      </c>
      <c r="I34" s="6">
        <v>29</v>
      </c>
      <c r="J34" s="6"/>
      <c r="K34" s="12"/>
    </row>
    <row r="35" spans="1:11" ht="19.5" customHeight="1">
      <c r="A35" s="5" t="s">
        <v>113</v>
      </c>
      <c r="B35" s="6" t="s">
        <v>76</v>
      </c>
      <c r="C35" s="4" t="s">
        <v>226</v>
      </c>
      <c r="D35" s="5">
        <v>99.5</v>
      </c>
      <c r="E35" s="9">
        <f t="shared" si="0"/>
        <v>24.875</v>
      </c>
      <c r="F35" s="9">
        <v>85.8</v>
      </c>
      <c r="G35" s="19">
        <f t="shared" si="1"/>
        <v>42.9</v>
      </c>
      <c r="H35" s="27">
        <f t="shared" si="2"/>
        <v>67.775</v>
      </c>
      <c r="I35" s="6">
        <v>30</v>
      </c>
      <c r="J35" s="6"/>
      <c r="K35" s="12"/>
    </row>
    <row r="36" spans="1:11" ht="19.5" customHeight="1">
      <c r="A36" s="5" t="s">
        <v>109</v>
      </c>
      <c r="B36" s="6" t="s">
        <v>143</v>
      </c>
      <c r="C36" s="4" t="s">
        <v>226</v>
      </c>
      <c r="D36" s="5">
        <v>102</v>
      </c>
      <c r="E36" s="9">
        <f t="shared" si="0"/>
        <v>25.5</v>
      </c>
      <c r="F36" s="9">
        <v>84.2</v>
      </c>
      <c r="G36" s="19">
        <f t="shared" si="1"/>
        <v>42.1</v>
      </c>
      <c r="H36" s="27">
        <f t="shared" si="2"/>
        <v>67.6</v>
      </c>
      <c r="I36" s="6">
        <v>31</v>
      </c>
      <c r="J36" s="6"/>
      <c r="K36" s="12"/>
    </row>
    <row r="37" spans="1:11" ht="19.5" customHeight="1">
      <c r="A37" s="5" t="s">
        <v>111</v>
      </c>
      <c r="B37" s="6" t="s">
        <v>76</v>
      </c>
      <c r="C37" s="4" t="s">
        <v>226</v>
      </c>
      <c r="D37" s="5">
        <v>100.5</v>
      </c>
      <c r="E37" s="9">
        <f t="shared" si="0"/>
        <v>25.125</v>
      </c>
      <c r="F37" s="9">
        <v>84.8</v>
      </c>
      <c r="G37" s="19">
        <f t="shared" si="1"/>
        <v>42.4</v>
      </c>
      <c r="H37" s="27">
        <f t="shared" si="2"/>
        <v>67.525</v>
      </c>
      <c r="I37" s="6">
        <v>32</v>
      </c>
      <c r="J37" s="6"/>
      <c r="K37" s="12"/>
    </row>
    <row r="38" spans="1:11" ht="19.5" customHeight="1">
      <c r="A38" s="5" t="s">
        <v>106</v>
      </c>
      <c r="B38" s="6" t="s">
        <v>143</v>
      </c>
      <c r="C38" s="4" t="s">
        <v>226</v>
      </c>
      <c r="D38" s="5">
        <v>103</v>
      </c>
      <c r="E38" s="9">
        <f t="shared" si="0"/>
        <v>25.75</v>
      </c>
      <c r="F38" s="9">
        <v>83</v>
      </c>
      <c r="G38" s="19">
        <f t="shared" si="1"/>
        <v>41.5</v>
      </c>
      <c r="H38" s="27">
        <f t="shared" si="2"/>
        <v>67.25</v>
      </c>
      <c r="I38" s="6">
        <v>33</v>
      </c>
      <c r="J38" s="6"/>
      <c r="K38" s="12"/>
    </row>
    <row r="39" spans="1:11" ht="19.5" customHeight="1">
      <c r="A39" s="5" t="s">
        <v>115</v>
      </c>
      <c r="B39" s="6" t="s">
        <v>76</v>
      </c>
      <c r="C39" s="4" t="s">
        <v>226</v>
      </c>
      <c r="D39" s="5">
        <v>95</v>
      </c>
      <c r="E39" s="9">
        <f t="shared" si="0"/>
        <v>23.75</v>
      </c>
      <c r="F39" s="9">
        <v>84.8</v>
      </c>
      <c r="G39" s="19">
        <f t="shared" si="1"/>
        <v>42.4</v>
      </c>
      <c r="H39" s="27">
        <f t="shared" si="2"/>
        <v>66.15</v>
      </c>
      <c r="I39" s="6">
        <v>34</v>
      </c>
      <c r="J39" s="6"/>
      <c r="K39" s="12"/>
    </row>
    <row r="40" spans="1:11" ht="19.5" customHeight="1">
      <c r="A40" s="5" t="s">
        <v>112</v>
      </c>
      <c r="B40" s="6" t="s">
        <v>143</v>
      </c>
      <c r="C40" s="4" t="s">
        <v>226</v>
      </c>
      <c r="D40" s="5">
        <v>100</v>
      </c>
      <c r="E40" s="9">
        <f t="shared" si="0"/>
        <v>25</v>
      </c>
      <c r="F40" s="9">
        <v>80.4</v>
      </c>
      <c r="G40" s="19">
        <f t="shared" si="1"/>
        <v>40.2</v>
      </c>
      <c r="H40" s="27">
        <f t="shared" si="2"/>
        <v>65.2</v>
      </c>
      <c r="I40" s="6">
        <v>35</v>
      </c>
      <c r="J40" s="6"/>
      <c r="K40" s="12"/>
    </row>
    <row r="41" spans="1:11" ht="19.5" customHeight="1">
      <c r="A41" s="5" t="s">
        <v>114</v>
      </c>
      <c r="B41" s="6" t="s">
        <v>76</v>
      </c>
      <c r="C41" s="4" t="s">
        <v>226</v>
      </c>
      <c r="D41" s="5">
        <v>99.5</v>
      </c>
      <c r="E41" s="9">
        <f t="shared" si="0"/>
        <v>24.875</v>
      </c>
      <c r="F41" s="9">
        <v>79.6</v>
      </c>
      <c r="G41" s="19">
        <f t="shared" si="1"/>
        <v>39.8</v>
      </c>
      <c r="H41" s="27">
        <f t="shared" si="2"/>
        <v>64.675</v>
      </c>
      <c r="I41" s="6">
        <v>36</v>
      </c>
      <c r="J41" s="6"/>
      <c r="K41" s="12"/>
    </row>
    <row r="42" spans="1:11" ht="19.5" customHeight="1">
      <c r="A42" s="5" t="s">
        <v>116</v>
      </c>
      <c r="B42" s="6" t="s">
        <v>143</v>
      </c>
      <c r="C42" s="4" t="s">
        <v>226</v>
      </c>
      <c r="D42" s="5">
        <v>92.5</v>
      </c>
      <c r="E42" s="9">
        <f t="shared" si="0"/>
        <v>23.125</v>
      </c>
      <c r="F42" s="9">
        <v>82.8</v>
      </c>
      <c r="G42" s="19">
        <f t="shared" si="1"/>
        <v>41.4</v>
      </c>
      <c r="H42" s="27">
        <f t="shared" si="2"/>
        <v>64.525</v>
      </c>
      <c r="I42" s="6">
        <v>37</v>
      </c>
      <c r="J42" s="6"/>
      <c r="K42" s="12"/>
    </row>
    <row r="43" spans="1:11" ht="19.5" customHeight="1">
      <c r="A43" s="5" t="s">
        <v>121</v>
      </c>
      <c r="B43" s="6" t="s">
        <v>76</v>
      </c>
      <c r="C43" s="4" t="s">
        <v>226</v>
      </c>
      <c r="D43" s="5">
        <v>83.5</v>
      </c>
      <c r="E43" s="9">
        <f t="shared" si="0"/>
        <v>20.875</v>
      </c>
      <c r="F43" s="9">
        <v>86.4</v>
      </c>
      <c r="G43" s="19">
        <f t="shared" si="1"/>
        <v>43.2</v>
      </c>
      <c r="H43" s="27">
        <f t="shared" si="2"/>
        <v>64.075</v>
      </c>
      <c r="I43" s="6">
        <v>38</v>
      </c>
      <c r="J43" s="6"/>
      <c r="K43" s="12"/>
    </row>
    <row r="44" spans="1:11" ht="19.5" customHeight="1">
      <c r="A44" s="5" t="s">
        <v>120</v>
      </c>
      <c r="B44" s="6" t="s">
        <v>143</v>
      </c>
      <c r="C44" s="4" t="s">
        <v>226</v>
      </c>
      <c r="D44" s="5">
        <v>90</v>
      </c>
      <c r="E44" s="9">
        <f t="shared" si="0"/>
        <v>22.5</v>
      </c>
      <c r="F44" s="6">
        <v>81.2</v>
      </c>
      <c r="G44" s="19">
        <f t="shared" si="1"/>
        <v>40.6</v>
      </c>
      <c r="H44" s="27">
        <f t="shared" si="2"/>
        <v>63.1</v>
      </c>
      <c r="I44" s="6">
        <v>39</v>
      </c>
      <c r="J44" s="6"/>
      <c r="K44" s="12"/>
    </row>
    <row r="45" spans="1:11" ht="19.5" customHeight="1">
      <c r="A45" s="5" t="s">
        <v>119</v>
      </c>
      <c r="B45" s="6" t="s">
        <v>76</v>
      </c>
      <c r="C45" s="4" t="s">
        <v>226</v>
      </c>
      <c r="D45" s="5">
        <v>90.5</v>
      </c>
      <c r="E45" s="9">
        <f t="shared" si="0"/>
        <v>22.625</v>
      </c>
      <c r="F45" s="6">
        <v>80.2</v>
      </c>
      <c r="G45" s="19">
        <f t="shared" si="1"/>
        <v>40.1</v>
      </c>
      <c r="H45" s="27">
        <f t="shared" si="2"/>
        <v>62.725</v>
      </c>
      <c r="I45" s="6">
        <v>40</v>
      </c>
      <c r="J45" s="6"/>
      <c r="K45" s="12"/>
    </row>
    <row r="46" spans="1:11" ht="19.5" customHeight="1">
      <c r="A46" s="5" t="s">
        <v>117</v>
      </c>
      <c r="B46" s="6" t="s">
        <v>143</v>
      </c>
      <c r="C46" s="4" t="s">
        <v>226</v>
      </c>
      <c r="D46" s="5">
        <v>92</v>
      </c>
      <c r="E46" s="9">
        <f t="shared" si="0"/>
        <v>23</v>
      </c>
      <c r="F46" s="6">
        <v>79</v>
      </c>
      <c r="G46" s="19">
        <f t="shared" si="1"/>
        <v>39.5</v>
      </c>
      <c r="H46" s="27">
        <f t="shared" si="2"/>
        <v>62.5</v>
      </c>
      <c r="I46" s="6">
        <v>41</v>
      </c>
      <c r="J46" s="6"/>
      <c r="K46" s="12"/>
    </row>
    <row r="47" spans="1:11" ht="19.5" customHeight="1">
      <c r="A47" s="5" t="s">
        <v>122</v>
      </c>
      <c r="B47" s="6" t="s">
        <v>76</v>
      </c>
      <c r="C47" s="4" t="s">
        <v>226</v>
      </c>
      <c r="D47" s="5">
        <v>75.5</v>
      </c>
      <c r="E47" s="9">
        <f t="shared" si="0"/>
        <v>18.875</v>
      </c>
      <c r="F47" s="6">
        <v>77.4</v>
      </c>
      <c r="G47" s="19">
        <f t="shared" si="1"/>
        <v>38.7</v>
      </c>
      <c r="H47" s="27">
        <f t="shared" si="2"/>
        <v>57.575</v>
      </c>
      <c r="I47" s="6">
        <v>42</v>
      </c>
      <c r="J47" s="6"/>
      <c r="K47" s="12"/>
    </row>
    <row r="48" spans="1:11" ht="19.5" customHeight="1">
      <c r="A48" s="7" t="s">
        <v>81</v>
      </c>
      <c r="B48" s="9" t="s">
        <v>68</v>
      </c>
      <c r="C48" s="10" t="s">
        <v>226</v>
      </c>
      <c r="D48" s="7">
        <v>125.5</v>
      </c>
      <c r="E48" s="9">
        <f t="shared" si="0"/>
        <v>31.375</v>
      </c>
      <c r="F48" s="9">
        <v>0</v>
      </c>
      <c r="G48" s="28">
        <f t="shared" si="1"/>
        <v>0</v>
      </c>
      <c r="H48" s="29">
        <f t="shared" si="2"/>
        <v>31.375</v>
      </c>
      <c r="I48" s="9">
        <v>43</v>
      </c>
      <c r="J48" s="9"/>
      <c r="K48" s="12"/>
    </row>
    <row r="49" spans="1:11" ht="19.5" customHeight="1">
      <c r="A49" s="7" t="s">
        <v>94</v>
      </c>
      <c r="B49" s="9" t="s">
        <v>143</v>
      </c>
      <c r="C49" s="10" t="s">
        <v>226</v>
      </c>
      <c r="D49" s="7">
        <v>115</v>
      </c>
      <c r="E49" s="9">
        <f t="shared" si="0"/>
        <v>28.75</v>
      </c>
      <c r="F49" s="9">
        <v>0</v>
      </c>
      <c r="G49" s="28">
        <f t="shared" si="1"/>
        <v>0</v>
      </c>
      <c r="H49" s="29">
        <f t="shared" si="2"/>
        <v>28.75</v>
      </c>
      <c r="I49" s="9">
        <v>44</v>
      </c>
      <c r="J49" s="9"/>
      <c r="K49" s="12"/>
    </row>
    <row r="50" spans="1:11" ht="19.5" customHeight="1">
      <c r="A50" s="7" t="s">
        <v>108</v>
      </c>
      <c r="B50" s="9" t="s">
        <v>76</v>
      </c>
      <c r="C50" s="10" t="s">
        <v>226</v>
      </c>
      <c r="D50" s="7">
        <v>102.5</v>
      </c>
      <c r="E50" s="9">
        <f t="shared" si="0"/>
        <v>25.625</v>
      </c>
      <c r="F50" s="9">
        <v>0</v>
      </c>
      <c r="G50" s="28">
        <f t="shared" si="1"/>
        <v>0</v>
      </c>
      <c r="H50" s="29">
        <f t="shared" si="2"/>
        <v>25.625</v>
      </c>
      <c r="I50" s="9">
        <v>45</v>
      </c>
      <c r="J50" s="9"/>
      <c r="K50" s="12"/>
    </row>
    <row r="51" spans="1:11" ht="19.5" customHeight="1">
      <c r="A51" s="7" t="s">
        <v>118</v>
      </c>
      <c r="B51" s="9" t="s">
        <v>76</v>
      </c>
      <c r="C51" s="10" t="s">
        <v>226</v>
      </c>
      <c r="D51" s="7">
        <v>91</v>
      </c>
      <c r="E51" s="9">
        <f t="shared" si="0"/>
        <v>22.75</v>
      </c>
      <c r="F51" s="9">
        <v>0</v>
      </c>
      <c r="G51" s="28">
        <f t="shared" si="1"/>
        <v>0</v>
      </c>
      <c r="H51" s="29">
        <f t="shared" si="2"/>
        <v>22.75</v>
      </c>
      <c r="I51" s="9">
        <v>46</v>
      </c>
      <c r="J51" s="9"/>
      <c r="K51" s="12"/>
    </row>
    <row r="52" ht="19.5" customHeight="1">
      <c r="D52" s="8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mergeCells count="11">
    <mergeCell ref="A1:J1"/>
    <mergeCell ref="A2:J2"/>
    <mergeCell ref="A3:A5"/>
    <mergeCell ref="B3:B5"/>
    <mergeCell ref="C3:C5"/>
    <mergeCell ref="D3:H3"/>
    <mergeCell ref="I3:I5"/>
    <mergeCell ref="J3:J5"/>
    <mergeCell ref="D4:E4"/>
    <mergeCell ref="F4:G4"/>
    <mergeCell ref="H4:H5"/>
  </mergeCells>
  <printOptions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7">
      <selection activeCell="A20" sqref="A20:H25"/>
    </sheetView>
  </sheetViews>
  <sheetFormatPr defaultColWidth="9.00390625" defaultRowHeight="14.25"/>
  <cols>
    <col min="1" max="1" width="4.00390625" style="0" customWidth="1"/>
    <col min="2" max="2" width="8.00390625" style="0" customWidth="1"/>
    <col min="3" max="3" width="3.875" style="0" customWidth="1"/>
    <col min="4" max="4" width="11.375" style="0" customWidth="1"/>
    <col min="5" max="5" width="6.75390625" style="0" customWidth="1"/>
    <col min="6" max="6" width="8.625" style="0" customWidth="1"/>
    <col min="7" max="7" width="7.00390625" style="0" customWidth="1"/>
    <col min="8" max="8" width="7.75390625" style="0" customWidth="1"/>
    <col min="9" max="9" width="8.375" style="0" customWidth="1"/>
    <col min="10" max="10" width="7.875" style="0" customWidth="1"/>
    <col min="11" max="11" width="7.375" style="0" customWidth="1"/>
  </cols>
  <sheetData>
    <row r="1" spans="1:11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0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8"/>
      <c r="K2" s="38"/>
    </row>
    <row r="3" spans="1:11" ht="36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12</v>
      </c>
      <c r="F3" s="35"/>
      <c r="G3" s="35"/>
      <c r="H3" s="35"/>
      <c r="I3" s="35"/>
      <c r="J3" s="35" t="s">
        <v>14</v>
      </c>
      <c r="K3" s="35" t="s">
        <v>13</v>
      </c>
    </row>
    <row r="4" spans="1:11" ht="40.5" customHeight="1">
      <c r="A4" s="35"/>
      <c r="B4" s="35"/>
      <c r="C4" s="35"/>
      <c r="D4" s="35"/>
      <c r="E4" s="34" t="s">
        <v>196</v>
      </c>
      <c r="F4" s="34"/>
      <c r="G4" s="34" t="s">
        <v>11</v>
      </c>
      <c r="H4" s="34"/>
      <c r="I4" s="35" t="s">
        <v>9</v>
      </c>
      <c r="J4" s="35"/>
      <c r="K4" s="35"/>
    </row>
    <row r="5" spans="1:11" ht="55.5" customHeight="1">
      <c r="A5" s="35"/>
      <c r="B5" s="35"/>
      <c r="C5" s="35"/>
      <c r="D5" s="35"/>
      <c r="E5" s="1" t="s">
        <v>6</v>
      </c>
      <c r="F5" s="1" t="s">
        <v>7</v>
      </c>
      <c r="G5" s="1" t="s">
        <v>8</v>
      </c>
      <c r="H5" s="1" t="s">
        <v>7</v>
      </c>
      <c r="I5" s="39"/>
      <c r="J5" s="35"/>
      <c r="K5" s="35"/>
    </row>
    <row r="6" spans="1:11" ht="19.5" customHeight="1">
      <c r="A6" s="15">
        <v>1</v>
      </c>
      <c r="B6" s="16" t="s">
        <v>123</v>
      </c>
      <c r="C6" s="17" t="s">
        <v>146</v>
      </c>
      <c r="D6" s="10" t="s">
        <v>145</v>
      </c>
      <c r="E6" s="16">
        <v>60.5</v>
      </c>
      <c r="F6" s="21">
        <f>E6*0.4</f>
        <v>24.200000000000003</v>
      </c>
      <c r="G6" s="15">
        <v>84</v>
      </c>
      <c r="H6" s="23">
        <f>G6*0.6</f>
        <v>50.4</v>
      </c>
      <c r="I6" s="21">
        <f>F6+H6</f>
        <v>74.6</v>
      </c>
      <c r="J6" s="24">
        <v>3</v>
      </c>
      <c r="K6" s="15"/>
    </row>
    <row r="7" spans="1:11" ht="19.5" customHeight="1">
      <c r="A7" s="15">
        <v>2</v>
      </c>
      <c r="B7" s="16" t="s">
        <v>124</v>
      </c>
      <c r="C7" s="17" t="s">
        <v>146</v>
      </c>
      <c r="D7" s="10" t="s">
        <v>145</v>
      </c>
      <c r="E7" s="16">
        <v>54.5</v>
      </c>
      <c r="F7" s="21">
        <f aca="true" t="shared" si="0" ref="F7:F26">E7*0.4</f>
        <v>21.8</v>
      </c>
      <c r="G7" s="15">
        <v>83.4</v>
      </c>
      <c r="H7" s="23">
        <f aca="true" t="shared" si="1" ref="H7:H26">G7*0.6</f>
        <v>50.04</v>
      </c>
      <c r="I7" s="21">
        <f aca="true" t="shared" si="2" ref="I7:I15">F7+H7</f>
        <v>71.84</v>
      </c>
      <c r="J7" s="24">
        <v>8</v>
      </c>
      <c r="K7" s="15"/>
    </row>
    <row r="8" spans="1:11" ht="19.5" customHeight="1">
      <c r="A8" s="15">
        <v>3</v>
      </c>
      <c r="B8" s="16" t="s">
        <v>125</v>
      </c>
      <c r="C8" s="17" t="s">
        <v>146</v>
      </c>
      <c r="D8" s="10" t="s">
        <v>145</v>
      </c>
      <c r="E8" s="16">
        <v>54</v>
      </c>
      <c r="F8" s="21">
        <f t="shared" si="0"/>
        <v>21.6</v>
      </c>
      <c r="G8" s="22">
        <v>90.7</v>
      </c>
      <c r="H8" s="23">
        <f t="shared" si="1"/>
        <v>54.42</v>
      </c>
      <c r="I8" s="21">
        <f t="shared" si="2"/>
        <v>76.02000000000001</v>
      </c>
      <c r="J8" s="24">
        <v>1</v>
      </c>
      <c r="K8" s="15"/>
    </row>
    <row r="9" spans="1:11" ht="19.5" customHeight="1">
      <c r="A9" s="15">
        <v>4</v>
      </c>
      <c r="B9" s="16" t="s">
        <v>126</v>
      </c>
      <c r="C9" s="17" t="s">
        <v>146</v>
      </c>
      <c r="D9" s="10" t="s">
        <v>145</v>
      </c>
      <c r="E9" s="16">
        <v>54</v>
      </c>
      <c r="F9" s="21">
        <f t="shared" si="0"/>
        <v>21.6</v>
      </c>
      <c r="G9" s="15">
        <v>86.4</v>
      </c>
      <c r="H9" s="23">
        <f t="shared" si="1"/>
        <v>51.84</v>
      </c>
      <c r="I9" s="21">
        <f t="shared" si="2"/>
        <v>73.44</v>
      </c>
      <c r="J9" s="24">
        <v>4</v>
      </c>
      <c r="K9" s="15"/>
    </row>
    <row r="10" spans="1:11" ht="19.5" customHeight="1">
      <c r="A10" s="15">
        <v>5</v>
      </c>
      <c r="B10" s="16" t="s">
        <v>127</v>
      </c>
      <c r="C10" s="17" t="s">
        <v>146</v>
      </c>
      <c r="D10" s="10" t="s">
        <v>145</v>
      </c>
      <c r="E10" s="16">
        <v>52.5</v>
      </c>
      <c r="F10" s="21">
        <f t="shared" si="0"/>
        <v>21</v>
      </c>
      <c r="G10" s="15">
        <v>82.2</v>
      </c>
      <c r="H10" s="23">
        <f t="shared" si="1"/>
        <v>49.32</v>
      </c>
      <c r="I10" s="21">
        <f t="shared" si="2"/>
        <v>70.32</v>
      </c>
      <c r="J10" s="24">
        <v>9</v>
      </c>
      <c r="K10" s="15"/>
    </row>
    <row r="11" spans="1:11" ht="19.5" customHeight="1">
      <c r="A11" s="15">
        <v>6</v>
      </c>
      <c r="B11" s="16" t="s">
        <v>128</v>
      </c>
      <c r="C11" s="17" t="s">
        <v>146</v>
      </c>
      <c r="D11" s="10" t="s">
        <v>145</v>
      </c>
      <c r="E11" s="16">
        <v>52.5</v>
      </c>
      <c r="F11" s="21">
        <f t="shared" si="0"/>
        <v>21</v>
      </c>
      <c r="G11" s="15">
        <v>91</v>
      </c>
      <c r="H11" s="23">
        <f t="shared" si="1"/>
        <v>54.6</v>
      </c>
      <c r="I11" s="21">
        <f t="shared" si="2"/>
        <v>75.6</v>
      </c>
      <c r="J11" s="24">
        <v>2</v>
      </c>
      <c r="K11" s="15"/>
    </row>
    <row r="12" spans="1:11" ht="19.5" customHeight="1">
      <c r="A12" s="15">
        <v>7</v>
      </c>
      <c r="B12" s="16" t="s">
        <v>129</v>
      </c>
      <c r="C12" s="17" t="s">
        <v>146</v>
      </c>
      <c r="D12" s="10" t="s">
        <v>145</v>
      </c>
      <c r="E12" s="16">
        <v>49.5</v>
      </c>
      <c r="F12" s="21">
        <f t="shared" si="0"/>
        <v>19.8</v>
      </c>
      <c r="G12" s="15">
        <v>86.8</v>
      </c>
      <c r="H12" s="23">
        <f t="shared" si="1"/>
        <v>52.08</v>
      </c>
      <c r="I12" s="21">
        <f t="shared" si="2"/>
        <v>71.88</v>
      </c>
      <c r="J12" s="24">
        <v>7</v>
      </c>
      <c r="K12" s="15"/>
    </row>
    <row r="13" spans="1:11" ht="19.5" customHeight="1">
      <c r="A13" s="15">
        <v>8</v>
      </c>
      <c r="B13" s="16" t="s">
        <v>130</v>
      </c>
      <c r="C13" s="17" t="s">
        <v>146</v>
      </c>
      <c r="D13" s="10" t="s">
        <v>145</v>
      </c>
      <c r="E13" s="16">
        <v>47.5</v>
      </c>
      <c r="F13" s="21">
        <f t="shared" si="0"/>
        <v>19</v>
      </c>
      <c r="G13" s="15">
        <v>88.6</v>
      </c>
      <c r="H13" s="23">
        <f t="shared" si="1"/>
        <v>53.16</v>
      </c>
      <c r="I13" s="21">
        <f t="shared" si="2"/>
        <v>72.16</v>
      </c>
      <c r="J13" s="24">
        <v>5</v>
      </c>
      <c r="K13" s="15"/>
    </row>
    <row r="14" spans="1:11" ht="19.5" customHeight="1">
      <c r="A14" s="15">
        <v>9</v>
      </c>
      <c r="B14" s="16" t="s">
        <v>131</v>
      </c>
      <c r="C14" s="17" t="s">
        <v>146</v>
      </c>
      <c r="D14" s="10" t="s">
        <v>145</v>
      </c>
      <c r="E14" s="16">
        <v>46</v>
      </c>
      <c r="F14" s="21">
        <f t="shared" si="0"/>
        <v>18.400000000000002</v>
      </c>
      <c r="G14" s="15">
        <v>89.2</v>
      </c>
      <c r="H14" s="20">
        <f t="shared" si="1"/>
        <v>53.52</v>
      </c>
      <c r="I14" s="25">
        <f t="shared" si="2"/>
        <v>71.92</v>
      </c>
      <c r="J14" s="15">
        <v>6</v>
      </c>
      <c r="K14" s="15"/>
    </row>
    <row r="15" spans="1:11" ht="19.5" customHeight="1">
      <c r="A15" s="15">
        <v>10</v>
      </c>
      <c r="B15" s="16" t="s">
        <v>132</v>
      </c>
      <c r="C15" s="17" t="s">
        <v>146</v>
      </c>
      <c r="D15" s="10" t="s">
        <v>145</v>
      </c>
      <c r="E15" s="16">
        <v>45.5</v>
      </c>
      <c r="F15" s="21">
        <f t="shared" si="0"/>
        <v>18.2</v>
      </c>
      <c r="G15" s="15">
        <v>83.4</v>
      </c>
      <c r="H15" s="15">
        <f t="shared" si="1"/>
        <v>50.04</v>
      </c>
      <c r="I15" s="15">
        <f t="shared" si="2"/>
        <v>68.24</v>
      </c>
      <c r="J15" s="15">
        <v>10</v>
      </c>
      <c r="K15" s="15"/>
    </row>
    <row r="16" spans="1:11" ht="19.5" customHeight="1">
      <c r="A16" s="15">
        <v>11</v>
      </c>
      <c r="B16" s="16" t="s">
        <v>133</v>
      </c>
      <c r="C16" s="17" t="s">
        <v>146</v>
      </c>
      <c r="D16" s="10" t="s">
        <v>145</v>
      </c>
      <c r="E16" s="16">
        <v>45.25</v>
      </c>
      <c r="F16" s="21">
        <f t="shared" si="0"/>
        <v>18.1</v>
      </c>
      <c r="G16" s="15">
        <v>81.8</v>
      </c>
      <c r="H16" s="20">
        <f t="shared" si="1"/>
        <v>49.08</v>
      </c>
      <c r="I16" s="20">
        <f aca="true" t="shared" si="3" ref="I16:I26">F16+H16</f>
        <v>67.18</v>
      </c>
      <c r="J16" s="15">
        <v>11</v>
      </c>
      <c r="K16" s="15"/>
    </row>
    <row r="17" spans="1:11" ht="19.5" customHeight="1">
      <c r="A17" s="15">
        <v>12</v>
      </c>
      <c r="B17" s="16" t="s">
        <v>134</v>
      </c>
      <c r="C17" s="17" t="s">
        <v>146</v>
      </c>
      <c r="D17" s="10" t="s">
        <v>145</v>
      </c>
      <c r="E17" s="16">
        <v>45</v>
      </c>
      <c r="F17" s="21">
        <f t="shared" si="0"/>
        <v>18</v>
      </c>
      <c r="G17" s="15">
        <v>72.6</v>
      </c>
      <c r="H17" s="15">
        <f t="shared" si="1"/>
        <v>43.559999999999995</v>
      </c>
      <c r="I17" s="15">
        <f t="shared" si="3"/>
        <v>61.559999999999995</v>
      </c>
      <c r="J17" s="15">
        <v>14</v>
      </c>
      <c r="K17" s="15"/>
    </row>
    <row r="18" spans="1:11" ht="19.5" customHeight="1">
      <c r="A18" s="15">
        <v>13</v>
      </c>
      <c r="B18" s="16" t="s">
        <v>135</v>
      </c>
      <c r="C18" s="17" t="s">
        <v>146</v>
      </c>
      <c r="D18" s="10" t="s">
        <v>145</v>
      </c>
      <c r="E18" s="16">
        <v>43</v>
      </c>
      <c r="F18" s="21">
        <f t="shared" si="0"/>
        <v>17.2</v>
      </c>
      <c r="G18" s="15">
        <v>69.2</v>
      </c>
      <c r="H18" s="20">
        <f t="shared" si="1"/>
        <v>41.52</v>
      </c>
      <c r="I18" s="20">
        <f t="shared" si="3"/>
        <v>58.72</v>
      </c>
      <c r="J18" s="15">
        <v>18</v>
      </c>
      <c r="K18" s="15"/>
    </row>
    <row r="19" spans="1:11" ht="19.5" customHeight="1">
      <c r="A19" s="15">
        <v>14</v>
      </c>
      <c r="B19" s="16" t="s">
        <v>136</v>
      </c>
      <c r="C19" s="17" t="s">
        <v>146</v>
      </c>
      <c r="D19" s="10" t="s">
        <v>145</v>
      </c>
      <c r="E19" s="16">
        <v>39.5</v>
      </c>
      <c r="F19" s="21">
        <f t="shared" si="0"/>
        <v>15.8</v>
      </c>
      <c r="G19" s="15">
        <v>80.2</v>
      </c>
      <c r="H19" s="15">
        <f t="shared" si="1"/>
        <v>48.12</v>
      </c>
      <c r="I19" s="15">
        <f t="shared" si="3"/>
        <v>63.92</v>
      </c>
      <c r="J19" s="15">
        <v>12</v>
      </c>
      <c r="K19" s="15"/>
    </row>
    <row r="20" spans="1:11" ht="19.5" customHeight="1">
      <c r="A20" s="17">
        <v>15</v>
      </c>
      <c r="B20" s="16" t="s">
        <v>137</v>
      </c>
      <c r="C20" s="17" t="s">
        <v>146</v>
      </c>
      <c r="D20" s="10" t="s">
        <v>145</v>
      </c>
      <c r="E20" s="16">
        <v>38</v>
      </c>
      <c r="F20" s="21">
        <f t="shared" si="0"/>
        <v>15.200000000000001</v>
      </c>
      <c r="G20" s="17">
        <v>0</v>
      </c>
      <c r="H20" s="21">
        <f t="shared" si="1"/>
        <v>0</v>
      </c>
      <c r="I20" s="20">
        <f t="shared" si="3"/>
        <v>15.200000000000001</v>
      </c>
      <c r="J20" s="17">
        <v>20</v>
      </c>
      <c r="K20" s="17"/>
    </row>
    <row r="21" spans="1:11" ht="19.5" customHeight="1">
      <c r="A21" s="17">
        <v>16</v>
      </c>
      <c r="B21" s="16" t="s">
        <v>138</v>
      </c>
      <c r="C21" s="17" t="s">
        <v>146</v>
      </c>
      <c r="D21" s="10" t="s">
        <v>145</v>
      </c>
      <c r="E21" s="16">
        <v>37.5</v>
      </c>
      <c r="F21" s="21">
        <f t="shared" si="0"/>
        <v>15</v>
      </c>
      <c r="G21" s="17">
        <v>79.8</v>
      </c>
      <c r="H21" s="17">
        <f t="shared" si="1"/>
        <v>47.879999999999995</v>
      </c>
      <c r="I21" s="15">
        <f t="shared" si="3"/>
        <v>62.879999999999995</v>
      </c>
      <c r="J21" s="17">
        <v>13</v>
      </c>
      <c r="K21" s="17"/>
    </row>
    <row r="22" spans="1:11" ht="19.5" customHeight="1">
      <c r="A22" s="17">
        <v>17</v>
      </c>
      <c r="B22" s="16" t="s">
        <v>139</v>
      </c>
      <c r="C22" s="17" t="s">
        <v>146</v>
      </c>
      <c r="D22" s="10" t="s">
        <v>145</v>
      </c>
      <c r="E22" s="16">
        <v>37</v>
      </c>
      <c r="F22" s="21">
        <f t="shared" si="0"/>
        <v>14.8</v>
      </c>
      <c r="G22" s="17">
        <v>77.6</v>
      </c>
      <c r="H22" s="21">
        <f t="shared" si="1"/>
        <v>46.559999999999995</v>
      </c>
      <c r="I22" s="20">
        <f t="shared" si="3"/>
        <v>61.36</v>
      </c>
      <c r="J22" s="17">
        <v>15</v>
      </c>
      <c r="K22" s="17"/>
    </row>
    <row r="23" spans="1:11" ht="19.5" customHeight="1">
      <c r="A23" s="17">
        <v>18</v>
      </c>
      <c r="B23" s="16" t="s">
        <v>140</v>
      </c>
      <c r="C23" s="17" t="s">
        <v>146</v>
      </c>
      <c r="D23" s="10" t="s">
        <v>145</v>
      </c>
      <c r="E23" s="16">
        <v>35</v>
      </c>
      <c r="F23" s="21">
        <f t="shared" si="0"/>
        <v>14</v>
      </c>
      <c r="G23" s="17">
        <v>75.4</v>
      </c>
      <c r="H23" s="17">
        <f t="shared" si="1"/>
        <v>45.24</v>
      </c>
      <c r="I23" s="15">
        <f t="shared" si="3"/>
        <v>59.24</v>
      </c>
      <c r="J23" s="17">
        <v>17</v>
      </c>
      <c r="K23" s="17"/>
    </row>
    <row r="24" spans="1:11" ht="19.5" customHeight="1">
      <c r="A24" s="17">
        <v>19</v>
      </c>
      <c r="B24" s="16" t="s">
        <v>141</v>
      </c>
      <c r="C24" s="17" t="s">
        <v>146</v>
      </c>
      <c r="D24" s="10" t="s">
        <v>145</v>
      </c>
      <c r="E24" s="16">
        <v>35</v>
      </c>
      <c r="F24" s="21">
        <f t="shared" si="0"/>
        <v>14</v>
      </c>
      <c r="G24" s="17">
        <v>62.6</v>
      </c>
      <c r="H24" s="21">
        <f t="shared" si="1"/>
        <v>37.56</v>
      </c>
      <c r="I24" s="20">
        <f t="shared" si="3"/>
        <v>51.56</v>
      </c>
      <c r="J24" s="17">
        <v>19</v>
      </c>
      <c r="K24" s="17"/>
    </row>
    <row r="25" spans="1:11" ht="19.5" customHeight="1">
      <c r="A25" s="17">
        <v>20</v>
      </c>
      <c r="B25" s="16" t="s">
        <v>142</v>
      </c>
      <c r="C25" s="17" t="s">
        <v>146</v>
      </c>
      <c r="D25" s="10" t="s">
        <v>145</v>
      </c>
      <c r="E25" s="16">
        <v>31.5</v>
      </c>
      <c r="F25" s="21">
        <f t="shared" si="0"/>
        <v>12.600000000000001</v>
      </c>
      <c r="G25" s="17">
        <v>0</v>
      </c>
      <c r="H25" s="17">
        <f t="shared" si="1"/>
        <v>0</v>
      </c>
      <c r="I25" s="15">
        <f t="shared" si="3"/>
        <v>12.600000000000001</v>
      </c>
      <c r="J25" s="17">
        <v>21</v>
      </c>
      <c r="K25" s="17"/>
    </row>
    <row r="26" spans="1:11" ht="19.5" customHeight="1">
      <c r="A26" s="15">
        <v>21</v>
      </c>
      <c r="B26" s="16" t="s">
        <v>147</v>
      </c>
      <c r="C26" s="17" t="s">
        <v>146</v>
      </c>
      <c r="D26" s="10" t="s">
        <v>145</v>
      </c>
      <c r="E26" s="16">
        <v>29</v>
      </c>
      <c r="F26" s="21">
        <f t="shared" si="0"/>
        <v>11.600000000000001</v>
      </c>
      <c r="G26" s="15">
        <v>81.6</v>
      </c>
      <c r="H26" s="20">
        <f t="shared" si="1"/>
        <v>48.959999999999994</v>
      </c>
      <c r="I26" s="20">
        <f t="shared" si="3"/>
        <v>60.559999999999995</v>
      </c>
      <c r="J26" s="15">
        <v>16</v>
      </c>
      <c r="K26" s="15"/>
    </row>
    <row r="27" spans="1:11" ht="25.5" customHeight="1">
      <c r="A27" s="40" t="s">
        <v>148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mergeCells count="13">
    <mergeCell ref="G4:H4"/>
    <mergeCell ref="I4:I5"/>
    <mergeCell ref="A27:K27"/>
    <mergeCell ref="A1:K1"/>
    <mergeCell ref="A2:K2"/>
    <mergeCell ref="A3:A5"/>
    <mergeCell ref="B3:B5"/>
    <mergeCell ref="C3:C5"/>
    <mergeCell ref="D3:D5"/>
    <mergeCell ref="E3:I3"/>
    <mergeCell ref="J3:J5"/>
    <mergeCell ref="K3:K5"/>
    <mergeCell ref="E4:F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J18" sqref="J18"/>
    </sheetView>
  </sheetViews>
  <sheetFormatPr defaultColWidth="9.00390625" defaultRowHeight="14.25"/>
  <cols>
    <col min="1" max="1" width="4.75390625" style="0" customWidth="1"/>
    <col min="3" max="3" width="3.875" style="0" customWidth="1"/>
    <col min="4" max="4" width="11.375" style="0" customWidth="1"/>
    <col min="5" max="6" width="8.00390625" style="0" customWidth="1"/>
    <col min="7" max="7" width="7.375" style="0" customWidth="1"/>
    <col min="8" max="8" width="7.50390625" style="0" customWidth="1"/>
    <col min="9" max="10" width="7.25390625" style="0" customWidth="1"/>
    <col min="11" max="11" width="6.50390625" style="0" customWidth="1"/>
  </cols>
  <sheetData>
    <row r="1" spans="1:11" ht="33.75" customHeight="1">
      <c r="A1" s="36" t="s">
        <v>149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2.5" customHeight="1">
      <c r="A2" s="37" t="s">
        <v>150</v>
      </c>
      <c r="B2" s="37"/>
      <c r="C2" s="37"/>
      <c r="D2" s="37"/>
      <c r="E2" s="37"/>
      <c r="F2" s="37"/>
      <c r="G2" s="37"/>
      <c r="H2" s="37"/>
      <c r="I2" s="37"/>
      <c r="J2" s="38"/>
      <c r="K2" s="38"/>
    </row>
    <row r="3" spans="1:11" ht="27.75" customHeight="1">
      <c r="A3" s="35" t="s">
        <v>151</v>
      </c>
      <c r="B3" s="35" t="s">
        <v>152</v>
      </c>
      <c r="C3" s="35" t="s">
        <v>153</v>
      </c>
      <c r="D3" s="35" t="s">
        <v>154</v>
      </c>
      <c r="E3" s="35" t="s">
        <v>155</v>
      </c>
      <c r="F3" s="35"/>
      <c r="G3" s="35"/>
      <c r="H3" s="35"/>
      <c r="I3" s="35"/>
      <c r="J3" s="35" t="s">
        <v>156</v>
      </c>
      <c r="K3" s="35" t="s">
        <v>157</v>
      </c>
    </row>
    <row r="4" spans="1:11" ht="34.5" customHeight="1">
      <c r="A4" s="35"/>
      <c r="B4" s="35"/>
      <c r="C4" s="35"/>
      <c r="D4" s="35"/>
      <c r="E4" s="34" t="s">
        <v>158</v>
      </c>
      <c r="F4" s="34"/>
      <c r="G4" s="34" t="s">
        <v>159</v>
      </c>
      <c r="H4" s="34"/>
      <c r="I4" s="35" t="s">
        <v>160</v>
      </c>
      <c r="J4" s="35"/>
      <c r="K4" s="35"/>
    </row>
    <row r="5" spans="1:11" ht="50.25" customHeight="1">
      <c r="A5" s="35"/>
      <c r="B5" s="35"/>
      <c r="C5" s="35"/>
      <c r="D5" s="35"/>
      <c r="E5" s="1" t="s">
        <v>161</v>
      </c>
      <c r="F5" s="1" t="s">
        <v>162</v>
      </c>
      <c r="G5" s="1" t="s">
        <v>163</v>
      </c>
      <c r="H5" s="1" t="s">
        <v>162</v>
      </c>
      <c r="I5" s="35"/>
      <c r="J5" s="35"/>
      <c r="K5" s="35"/>
    </row>
    <row r="6" spans="1:11" ht="22.5" customHeight="1">
      <c r="A6" s="15">
        <v>1</v>
      </c>
      <c r="B6" s="13" t="s">
        <v>179</v>
      </c>
      <c r="C6" s="17" t="s">
        <v>76</v>
      </c>
      <c r="D6" s="10" t="s">
        <v>195</v>
      </c>
      <c r="E6" s="14">
        <v>148.5</v>
      </c>
      <c r="F6" s="17">
        <f>E6*0.25</f>
        <v>37.125</v>
      </c>
      <c r="G6" s="15">
        <v>83.2</v>
      </c>
      <c r="H6" s="15">
        <f>G6*0.5</f>
        <v>41.6</v>
      </c>
      <c r="I6" s="15">
        <f>F6+H6</f>
        <v>78.725</v>
      </c>
      <c r="J6" s="15">
        <v>4</v>
      </c>
      <c r="K6" s="15"/>
    </row>
    <row r="7" spans="1:11" ht="22.5" customHeight="1">
      <c r="A7" s="15">
        <v>2</v>
      </c>
      <c r="B7" s="13" t="s">
        <v>180</v>
      </c>
      <c r="C7" s="17" t="s">
        <v>76</v>
      </c>
      <c r="D7" s="10" t="s">
        <v>195</v>
      </c>
      <c r="E7" s="14">
        <v>145</v>
      </c>
      <c r="F7" s="17">
        <f aca="true" t="shared" si="0" ref="F7:F20">E7*0.25</f>
        <v>36.25</v>
      </c>
      <c r="G7" s="15">
        <v>89.2</v>
      </c>
      <c r="H7" s="15">
        <f aca="true" t="shared" si="1" ref="H7:H20">G7*0.5</f>
        <v>44.6</v>
      </c>
      <c r="I7" s="15">
        <f aca="true" t="shared" si="2" ref="I7:I20">F7+H7</f>
        <v>80.85</v>
      </c>
      <c r="J7" s="15">
        <v>1</v>
      </c>
      <c r="K7" s="15"/>
    </row>
    <row r="8" spans="1:11" ht="22.5" customHeight="1">
      <c r="A8" s="15">
        <v>3</v>
      </c>
      <c r="B8" s="13" t="s">
        <v>181</v>
      </c>
      <c r="C8" s="17" t="s">
        <v>76</v>
      </c>
      <c r="D8" s="10" t="s">
        <v>195</v>
      </c>
      <c r="E8" s="14">
        <v>145</v>
      </c>
      <c r="F8" s="17">
        <f t="shared" si="0"/>
        <v>36.25</v>
      </c>
      <c r="G8" s="15">
        <v>81.4</v>
      </c>
      <c r="H8" s="15">
        <f t="shared" si="1"/>
        <v>40.7</v>
      </c>
      <c r="I8" s="15">
        <f t="shared" si="2"/>
        <v>76.95</v>
      </c>
      <c r="J8" s="15">
        <v>9</v>
      </c>
      <c r="K8" s="15"/>
    </row>
    <row r="9" spans="1:11" ht="22.5" customHeight="1">
      <c r="A9" s="15">
        <v>4</v>
      </c>
      <c r="B9" s="13" t="s">
        <v>182</v>
      </c>
      <c r="C9" s="17" t="s">
        <v>76</v>
      </c>
      <c r="D9" s="10" t="s">
        <v>195</v>
      </c>
      <c r="E9" s="14">
        <v>144</v>
      </c>
      <c r="F9" s="17">
        <f t="shared" si="0"/>
        <v>36</v>
      </c>
      <c r="G9" s="15">
        <v>87.6</v>
      </c>
      <c r="H9" s="15">
        <f t="shared" si="1"/>
        <v>43.8</v>
      </c>
      <c r="I9" s="15">
        <f t="shared" si="2"/>
        <v>79.8</v>
      </c>
      <c r="J9" s="15">
        <v>2</v>
      </c>
      <c r="K9" s="15"/>
    </row>
    <row r="10" spans="1:11" ht="22.5" customHeight="1">
      <c r="A10" s="15">
        <v>5</v>
      </c>
      <c r="B10" s="13" t="s">
        <v>183</v>
      </c>
      <c r="C10" s="17" t="s">
        <v>76</v>
      </c>
      <c r="D10" s="10" t="s">
        <v>195</v>
      </c>
      <c r="E10" s="14">
        <v>141</v>
      </c>
      <c r="F10" s="17">
        <f t="shared" si="0"/>
        <v>35.25</v>
      </c>
      <c r="G10" s="15">
        <v>80.6</v>
      </c>
      <c r="H10" s="15">
        <f t="shared" si="1"/>
        <v>40.3</v>
      </c>
      <c r="I10" s="15">
        <f t="shared" si="2"/>
        <v>75.55</v>
      </c>
      <c r="J10" s="15">
        <v>13</v>
      </c>
      <c r="K10" s="15"/>
    </row>
    <row r="11" spans="1:11" ht="22.5" customHeight="1">
      <c r="A11" s="15">
        <v>6</v>
      </c>
      <c r="B11" s="13" t="s">
        <v>184</v>
      </c>
      <c r="C11" s="17" t="s">
        <v>76</v>
      </c>
      <c r="D11" s="10" t="s">
        <v>195</v>
      </c>
      <c r="E11" s="14">
        <v>140.5</v>
      </c>
      <c r="F11" s="17">
        <f t="shared" si="0"/>
        <v>35.125</v>
      </c>
      <c r="G11" s="15">
        <v>88.8</v>
      </c>
      <c r="H11" s="15">
        <f t="shared" si="1"/>
        <v>44.4</v>
      </c>
      <c r="I11" s="15">
        <f t="shared" si="2"/>
        <v>79.525</v>
      </c>
      <c r="J11" s="15">
        <v>3</v>
      </c>
      <c r="K11" s="15"/>
    </row>
    <row r="12" spans="1:11" ht="22.5" customHeight="1">
      <c r="A12" s="15">
        <v>7</v>
      </c>
      <c r="B12" s="13" t="s">
        <v>185</v>
      </c>
      <c r="C12" s="17" t="s">
        <v>76</v>
      </c>
      <c r="D12" s="10" t="s">
        <v>195</v>
      </c>
      <c r="E12" s="14">
        <v>140.5</v>
      </c>
      <c r="F12" s="17">
        <f t="shared" si="0"/>
        <v>35.125</v>
      </c>
      <c r="G12" s="15">
        <v>85.6</v>
      </c>
      <c r="H12" s="15">
        <f t="shared" si="1"/>
        <v>42.8</v>
      </c>
      <c r="I12" s="15">
        <f t="shared" si="2"/>
        <v>77.925</v>
      </c>
      <c r="J12" s="15">
        <v>6</v>
      </c>
      <c r="K12" s="15"/>
    </row>
    <row r="13" spans="1:11" ht="22.5" customHeight="1">
      <c r="A13" s="15">
        <v>8</v>
      </c>
      <c r="B13" s="13" t="s">
        <v>186</v>
      </c>
      <c r="C13" s="17" t="s">
        <v>76</v>
      </c>
      <c r="D13" s="10" t="s">
        <v>195</v>
      </c>
      <c r="E13" s="14">
        <v>138</v>
      </c>
      <c r="F13" s="17">
        <f t="shared" si="0"/>
        <v>34.5</v>
      </c>
      <c r="G13" s="15">
        <v>85.4</v>
      </c>
      <c r="H13" s="15">
        <f t="shared" si="1"/>
        <v>42.7</v>
      </c>
      <c r="I13" s="15">
        <f t="shared" si="2"/>
        <v>77.2</v>
      </c>
      <c r="J13" s="15">
        <v>8</v>
      </c>
      <c r="K13" s="15"/>
    </row>
    <row r="14" spans="1:11" ht="22.5" customHeight="1">
      <c r="A14" s="15">
        <v>9</v>
      </c>
      <c r="B14" s="13" t="s">
        <v>187</v>
      </c>
      <c r="C14" s="17" t="s">
        <v>76</v>
      </c>
      <c r="D14" s="10" t="s">
        <v>195</v>
      </c>
      <c r="E14" s="14">
        <v>137.5</v>
      </c>
      <c r="F14" s="17">
        <f t="shared" si="0"/>
        <v>34.375</v>
      </c>
      <c r="G14" s="15">
        <v>85</v>
      </c>
      <c r="H14" s="15">
        <f t="shared" si="1"/>
        <v>42.5</v>
      </c>
      <c r="I14" s="15">
        <f t="shared" si="2"/>
        <v>76.875</v>
      </c>
      <c r="J14" s="15">
        <v>10</v>
      </c>
      <c r="K14" s="15"/>
    </row>
    <row r="15" spans="1:11" ht="22.5" customHeight="1">
      <c r="A15" s="15">
        <v>10</v>
      </c>
      <c r="B15" s="13" t="s">
        <v>188</v>
      </c>
      <c r="C15" s="17" t="s">
        <v>76</v>
      </c>
      <c r="D15" s="10" t="s">
        <v>195</v>
      </c>
      <c r="E15" s="14">
        <v>137</v>
      </c>
      <c r="F15" s="17">
        <f t="shared" si="0"/>
        <v>34.25</v>
      </c>
      <c r="G15" s="15">
        <v>82.2</v>
      </c>
      <c r="H15" s="15">
        <f t="shared" si="1"/>
        <v>41.1</v>
      </c>
      <c r="I15" s="15">
        <f t="shared" si="2"/>
        <v>75.35</v>
      </c>
      <c r="J15" s="15">
        <v>14</v>
      </c>
      <c r="K15" s="15"/>
    </row>
    <row r="16" spans="1:11" ht="22.5" customHeight="1">
      <c r="A16" s="15">
        <v>11</v>
      </c>
      <c r="B16" s="13" t="s">
        <v>189</v>
      </c>
      <c r="C16" s="17" t="s">
        <v>76</v>
      </c>
      <c r="D16" s="10" t="s">
        <v>195</v>
      </c>
      <c r="E16" s="14">
        <v>137</v>
      </c>
      <c r="F16" s="17">
        <f t="shared" si="0"/>
        <v>34.25</v>
      </c>
      <c r="G16" s="15">
        <v>83.8</v>
      </c>
      <c r="H16" s="15">
        <f t="shared" si="1"/>
        <v>41.9</v>
      </c>
      <c r="I16" s="15">
        <f t="shared" si="2"/>
        <v>76.15</v>
      </c>
      <c r="J16" s="15">
        <v>12</v>
      </c>
      <c r="K16" s="15"/>
    </row>
    <row r="17" spans="1:11" ht="22.5" customHeight="1">
      <c r="A17" s="15">
        <v>12</v>
      </c>
      <c r="B17" s="13" t="s">
        <v>190</v>
      </c>
      <c r="C17" s="17" t="s">
        <v>76</v>
      </c>
      <c r="D17" s="10" t="s">
        <v>195</v>
      </c>
      <c r="E17" s="14">
        <v>136.5</v>
      </c>
      <c r="F17" s="17">
        <f t="shared" si="0"/>
        <v>34.125</v>
      </c>
      <c r="G17" s="15">
        <v>84.2</v>
      </c>
      <c r="H17" s="15">
        <f t="shared" si="1"/>
        <v>42.1</v>
      </c>
      <c r="I17" s="15">
        <f t="shared" si="2"/>
        <v>76.225</v>
      </c>
      <c r="J17" s="15">
        <v>11</v>
      </c>
      <c r="K17" s="15"/>
    </row>
    <row r="18" spans="1:11" ht="22.5" customHeight="1">
      <c r="A18" s="15">
        <v>13</v>
      </c>
      <c r="B18" s="13" t="s">
        <v>191</v>
      </c>
      <c r="C18" s="17" t="s">
        <v>76</v>
      </c>
      <c r="D18" s="10" t="s">
        <v>195</v>
      </c>
      <c r="E18" s="14">
        <v>135.5</v>
      </c>
      <c r="F18" s="17">
        <f t="shared" si="0"/>
        <v>33.875</v>
      </c>
      <c r="G18" s="15">
        <v>88.2</v>
      </c>
      <c r="H18" s="15">
        <f t="shared" si="1"/>
        <v>44.1</v>
      </c>
      <c r="I18" s="15">
        <f t="shared" si="2"/>
        <v>77.975</v>
      </c>
      <c r="J18" s="15">
        <v>5</v>
      </c>
      <c r="K18" s="15"/>
    </row>
    <row r="19" spans="1:11" ht="22.5" customHeight="1">
      <c r="A19" s="15">
        <v>14</v>
      </c>
      <c r="B19" s="13" t="s">
        <v>192</v>
      </c>
      <c r="C19" s="17" t="s">
        <v>76</v>
      </c>
      <c r="D19" s="10" t="s">
        <v>195</v>
      </c>
      <c r="E19" s="14">
        <v>134.5</v>
      </c>
      <c r="F19" s="17">
        <f t="shared" si="0"/>
        <v>33.625</v>
      </c>
      <c r="G19" s="15">
        <v>88.6</v>
      </c>
      <c r="H19" s="15">
        <f t="shared" si="1"/>
        <v>44.3</v>
      </c>
      <c r="I19" s="15">
        <f t="shared" si="2"/>
        <v>77.925</v>
      </c>
      <c r="J19" s="15">
        <v>6</v>
      </c>
      <c r="K19" s="15"/>
    </row>
    <row r="20" spans="1:11" ht="22.5" customHeight="1">
      <c r="A20" s="15">
        <v>15</v>
      </c>
      <c r="B20" s="13" t="s">
        <v>193</v>
      </c>
      <c r="C20" s="17" t="s">
        <v>76</v>
      </c>
      <c r="D20" s="10" t="s">
        <v>195</v>
      </c>
      <c r="E20" s="14">
        <v>134.5</v>
      </c>
      <c r="F20" s="17">
        <f t="shared" si="0"/>
        <v>33.625</v>
      </c>
      <c r="G20" s="15">
        <v>83.4</v>
      </c>
      <c r="H20" s="15">
        <f t="shared" si="1"/>
        <v>41.7</v>
      </c>
      <c r="I20" s="15">
        <f t="shared" si="2"/>
        <v>75.325</v>
      </c>
      <c r="J20" s="15">
        <v>15</v>
      </c>
      <c r="K20" s="15"/>
    </row>
    <row r="21" spans="1:11" ht="19.5" customHeight="1">
      <c r="A21" s="15"/>
      <c r="B21" s="16"/>
      <c r="C21" s="17"/>
      <c r="D21" s="10"/>
      <c r="E21" s="16"/>
      <c r="F21" s="17"/>
      <c r="G21" s="15"/>
      <c r="H21" s="15"/>
      <c r="I21" s="15"/>
      <c r="J21" s="15"/>
      <c r="K21" s="15"/>
    </row>
    <row r="22" spans="1:11" ht="19.5" customHeight="1">
      <c r="A22" s="15"/>
      <c r="B22" s="16"/>
      <c r="C22" s="17"/>
      <c r="D22" s="10"/>
      <c r="E22" s="16"/>
      <c r="F22" s="17"/>
      <c r="G22" s="15"/>
      <c r="H22" s="15"/>
      <c r="I22" s="15"/>
      <c r="J22" s="15"/>
      <c r="K22" s="15"/>
    </row>
    <row r="23" spans="1:11" ht="19.5" customHeight="1">
      <c r="A23" s="15"/>
      <c r="B23" s="16"/>
      <c r="C23" s="17"/>
      <c r="D23" s="10"/>
      <c r="E23" s="16"/>
      <c r="F23" s="17"/>
      <c r="G23" s="15"/>
      <c r="H23" s="15"/>
      <c r="I23" s="15"/>
      <c r="J23" s="15"/>
      <c r="K23" s="15"/>
    </row>
    <row r="24" spans="1:11" ht="19.5" customHeight="1">
      <c r="A24" s="15"/>
      <c r="B24" s="16"/>
      <c r="C24" s="17"/>
      <c r="D24" s="10"/>
      <c r="E24" s="16"/>
      <c r="F24" s="17"/>
      <c r="G24" s="15"/>
      <c r="H24" s="15"/>
      <c r="I24" s="15"/>
      <c r="J24" s="15"/>
      <c r="K24" s="15"/>
    </row>
    <row r="25" spans="1:11" ht="19.5" customHeight="1">
      <c r="A25" s="15"/>
      <c r="B25" s="16"/>
      <c r="C25" s="17"/>
      <c r="D25" s="10"/>
      <c r="E25" s="16"/>
      <c r="F25" s="17"/>
      <c r="G25" s="15"/>
      <c r="H25" s="15"/>
      <c r="I25" s="15"/>
      <c r="J25" s="15"/>
      <c r="K25" s="15"/>
    </row>
    <row r="26" spans="1:11" ht="19.5" customHeight="1">
      <c r="A26" s="15"/>
      <c r="B26" s="16"/>
      <c r="C26" s="17"/>
      <c r="D26" s="10"/>
      <c r="E26" s="16"/>
      <c r="F26" s="17"/>
      <c r="G26" s="15"/>
      <c r="H26" s="15"/>
      <c r="I26" s="15"/>
      <c r="J26" s="15"/>
      <c r="K26" s="15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mergeCells count="12">
    <mergeCell ref="A1:K1"/>
    <mergeCell ref="A2:K2"/>
    <mergeCell ref="A3:A5"/>
    <mergeCell ref="B3:B5"/>
    <mergeCell ref="C3:C5"/>
    <mergeCell ref="D3:D5"/>
    <mergeCell ref="E3:I3"/>
    <mergeCell ref="J3:J5"/>
    <mergeCell ref="K3:K5"/>
    <mergeCell ref="E4:F4"/>
    <mergeCell ref="G4:H4"/>
    <mergeCell ref="I4:I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J15" sqref="J15"/>
    </sheetView>
  </sheetViews>
  <sheetFormatPr defaultColWidth="9.00390625" defaultRowHeight="14.25"/>
  <cols>
    <col min="1" max="1" width="3.875" style="0" customWidth="1"/>
    <col min="2" max="2" width="6.625" style="0" customWidth="1"/>
    <col min="3" max="3" width="3.875" style="0" customWidth="1"/>
    <col min="4" max="4" width="14.375" style="0" customWidth="1"/>
    <col min="5" max="5" width="7.125" style="0" customWidth="1"/>
    <col min="7" max="7" width="7.875" style="0" customWidth="1"/>
    <col min="8" max="8" width="7.25390625" style="0" customWidth="1"/>
    <col min="9" max="9" width="8.00390625" style="0" customWidth="1"/>
    <col min="10" max="10" width="6.75390625" style="0" customWidth="1"/>
    <col min="11" max="11" width="5.25390625" style="0" customWidth="1"/>
  </cols>
  <sheetData>
    <row r="1" spans="1:11" ht="27" customHeight="1">
      <c r="A1" s="36" t="s">
        <v>149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8.75" customHeight="1">
      <c r="A2" s="37" t="s">
        <v>150</v>
      </c>
      <c r="B2" s="37"/>
      <c r="C2" s="37"/>
      <c r="D2" s="37"/>
      <c r="E2" s="37"/>
      <c r="F2" s="37"/>
      <c r="G2" s="37"/>
      <c r="H2" s="37"/>
      <c r="I2" s="37"/>
      <c r="J2" s="38"/>
      <c r="K2" s="38"/>
    </row>
    <row r="3" spans="1:11" ht="29.25" customHeight="1">
      <c r="A3" s="35" t="s">
        <v>151</v>
      </c>
      <c r="B3" s="35" t="s">
        <v>152</v>
      </c>
      <c r="C3" s="35" t="s">
        <v>153</v>
      </c>
      <c r="D3" s="35" t="s">
        <v>154</v>
      </c>
      <c r="E3" s="35" t="s">
        <v>155</v>
      </c>
      <c r="F3" s="35"/>
      <c r="G3" s="35"/>
      <c r="H3" s="35"/>
      <c r="I3" s="35"/>
      <c r="J3" s="35" t="s">
        <v>156</v>
      </c>
      <c r="K3" s="35" t="s">
        <v>157</v>
      </c>
    </row>
    <row r="4" spans="1:11" ht="34.5" customHeight="1">
      <c r="A4" s="35"/>
      <c r="B4" s="35"/>
      <c r="C4" s="35"/>
      <c r="D4" s="35"/>
      <c r="E4" s="34" t="s">
        <v>158</v>
      </c>
      <c r="F4" s="34"/>
      <c r="G4" s="34" t="s">
        <v>159</v>
      </c>
      <c r="H4" s="34"/>
      <c r="I4" s="35" t="s">
        <v>160</v>
      </c>
      <c r="J4" s="35"/>
      <c r="K4" s="35"/>
    </row>
    <row r="5" spans="1:11" ht="49.5" customHeight="1">
      <c r="A5" s="35"/>
      <c r="B5" s="35"/>
      <c r="C5" s="35"/>
      <c r="D5" s="35"/>
      <c r="E5" s="1" t="s">
        <v>161</v>
      </c>
      <c r="F5" s="1" t="s">
        <v>162</v>
      </c>
      <c r="G5" s="1" t="s">
        <v>163</v>
      </c>
      <c r="H5" s="1" t="s">
        <v>162</v>
      </c>
      <c r="I5" s="35"/>
      <c r="J5" s="35"/>
      <c r="K5" s="35"/>
    </row>
    <row r="6" spans="1:11" ht="19.5" customHeight="1">
      <c r="A6" s="15">
        <v>1</v>
      </c>
      <c r="B6" s="18" t="s">
        <v>197</v>
      </c>
      <c r="C6" s="17" t="s">
        <v>215</v>
      </c>
      <c r="D6" s="10" t="s">
        <v>201</v>
      </c>
      <c r="E6" s="14">
        <v>141.5</v>
      </c>
      <c r="F6" s="17">
        <f>E6*0.25</f>
        <v>35.375</v>
      </c>
      <c r="G6" s="15">
        <v>86.2</v>
      </c>
      <c r="H6" s="15">
        <f>G6*0.5</f>
        <v>43.1</v>
      </c>
      <c r="I6" s="15">
        <f>F6+H6</f>
        <v>78.475</v>
      </c>
      <c r="J6" s="15">
        <v>1</v>
      </c>
      <c r="K6" s="15"/>
    </row>
    <row r="7" spans="1:11" ht="19.5" customHeight="1">
      <c r="A7" s="15">
        <v>2</v>
      </c>
      <c r="B7" s="18" t="s">
        <v>198</v>
      </c>
      <c r="C7" s="17" t="s">
        <v>215</v>
      </c>
      <c r="D7" s="10" t="s">
        <v>201</v>
      </c>
      <c r="E7" s="14">
        <v>131.5</v>
      </c>
      <c r="F7" s="17">
        <f>E7*0.25</f>
        <v>32.875</v>
      </c>
      <c r="G7" s="15">
        <v>84.6</v>
      </c>
      <c r="H7" s="15">
        <f>G7*0.5</f>
        <v>42.3</v>
      </c>
      <c r="I7" s="15">
        <f>F7+H7</f>
        <v>75.175</v>
      </c>
      <c r="J7" s="15">
        <v>2</v>
      </c>
      <c r="K7" s="15"/>
    </row>
    <row r="8" spans="1:11" ht="19.5" customHeight="1">
      <c r="A8" s="15">
        <v>3</v>
      </c>
      <c r="B8" s="18" t="s">
        <v>199</v>
      </c>
      <c r="C8" s="17" t="s">
        <v>216</v>
      </c>
      <c r="D8" s="10" t="s">
        <v>201</v>
      </c>
      <c r="E8" s="14">
        <v>118</v>
      </c>
      <c r="F8" s="17">
        <f>E8*0.25</f>
        <v>29.5</v>
      </c>
      <c r="G8" s="15">
        <v>87</v>
      </c>
      <c r="H8" s="15">
        <f>G8*0.5</f>
        <v>43.5</v>
      </c>
      <c r="I8" s="15">
        <f>F8+H8</f>
        <v>73</v>
      </c>
      <c r="J8" s="15">
        <v>3</v>
      </c>
      <c r="K8" s="15"/>
    </row>
    <row r="9" spans="1:12" ht="19.5" customHeight="1">
      <c r="A9" s="17">
        <v>4</v>
      </c>
      <c r="B9" s="18" t="s">
        <v>200</v>
      </c>
      <c r="C9" s="17" t="s">
        <v>215</v>
      </c>
      <c r="D9" s="10" t="s">
        <v>201</v>
      </c>
      <c r="E9" s="31">
        <v>109.5</v>
      </c>
      <c r="F9" s="17">
        <f>E9*0.25</f>
        <v>27.375</v>
      </c>
      <c r="G9" s="17">
        <v>0</v>
      </c>
      <c r="H9" s="17">
        <f>G9*0.5</f>
        <v>0</v>
      </c>
      <c r="I9" s="17">
        <f>F9+H9</f>
        <v>27.375</v>
      </c>
      <c r="J9" s="17">
        <v>4</v>
      </c>
      <c r="K9" s="17"/>
      <c r="L9" s="32"/>
    </row>
    <row r="10" spans="1:11" ht="19.5" customHeight="1">
      <c r="A10" s="15"/>
      <c r="B10" s="16"/>
      <c r="C10" s="17"/>
      <c r="D10" s="10"/>
      <c r="E10" s="16"/>
      <c r="F10" s="17"/>
      <c r="G10" s="15"/>
      <c r="H10" s="15"/>
      <c r="I10" s="15"/>
      <c r="J10" s="15"/>
      <c r="K10" s="15"/>
    </row>
    <row r="11" spans="1:11" ht="19.5" customHeight="1">
      <c r="A11" s="15"/>
      <c r="B11" s="16"/>
      <c r="C11" s="17"/>
      <c r="D11" s="10"/>
      <c r="E11" s="16"/>
      <c r="F11" s="17"/>
      <c r="G11" s="15"/>
      <c r="H11" s="15"/>
      <c r="I11" s="15"/>
      <c r="J11" s="15"/>
      <c r="K11" s="15"/>
    </row>
    <row r="12" spans="1:11" ht="19.5" customHeight="1">
      <c r="A12" s="15"/>
      <c r="B12" s="16"/>
      <c r="C12" s="17"/>
      <c r="D12" s="10"/>
      <c r="E12" s="16"/>
      <c r="F12" s="17"/>
      <c r="G12" s="15"/>
      <c r="H12" s="15"/>
      <c r="I12" s="15"/>
      <c r="J12" s="15"/>
      <c r="K12" s="15"/>
    </row>
    <row r="13" spans="1:11" ht="19.5" customHeight="1">
      <c r="A13" s="15"/>
      <c r="B13" s="16"/>
      <c r="C13" s="17"/>
      <c r="D13" s="10"/>
      <c r="E13" s="16"/>
      <c r="F13" s="17"/>
      <c r="G13" s="15"/>
      <c r="H13" s="15"/>
      <c r="I13" s="15"/>
      <c r="J13" s="15"/>
      <c r="K13" s="15"/>
    </row>
    <row r="14" spans="1:11" ht="19.5" customHeight="1">
      <c r="A14" s="15"/>
      <c r="B14" s="16"/>
      <c r="C14" s="17"/>
      <c r="D14" s="10"/>
      <c r="E14" s="16"/>
      <c r="F14" s="17"/>
      <c r="G14" s="15"/>
      <c r="H14" s="15"/>
      <c r="I14" s="15"/>
      <c r="J14" s="15"/>
      <c r="K14" s="15"/>
    </row>
    <row r="15" spans="1:11" ht="19.5" customHeight="1">
      <c r="A15" s="15"/>
      <c r="B15" s="16"/>
      <c r="C15" s="17"/>
      <c r="D15" s="10"/>
      <c r="E15" s="16"/>
      <c r="F15" s="17"/>
      <c r="G15" s="15"/>
      <c r="H15" s="15"/>
      <c r="I15" s="15"/>
      <c r="J15" s="15"/>
      <c r="K15" s="15"/>
    </row>
    <row r="16" spans="1:11" ht="19.5" customHeight="1">
      <c r="A16" s="15"/>
      <c r="B16" s="16"/>
      <c r="C16" s="17"/>
      <c r="D16" s="10"/>
      <c r="E16" s="16"/>
      <c r="F16" s="17"/>
      <c r="G16" s="15"/>
      <c r="H16" s="15"/>
      <c r="I16" s="15"/>
      <c r="J16" s="15"/>
      <c r="K16" s="15"/>
    </row>
    <row r="17" spans="1:11" ht="19.5" customHeight="1">
      <c r="A17" s="15"/>
      <c r="B17" s="16"/>
      <c r="C17" s="17"/>
      <c r="D17" s="10"/>
      <c r="E17" s="16"/>
      <c r="F17" s="17"/>
      <c r="G17" s="15"/>
      <c r="H17" s="15"/>
      <c r="I17" s="15"/>
      <c r="J17" s="15"/>
      <c r="K17" s="15"/>
    </row>
    <row r="18" spans="1:11" ht="19.5" customHeight="1">
      <c r="A18" s="15"/>
      <c r="B18" s="16"/>
      <c r="C18" s="17"/>
      <c r="D18" s="10"/>
      <c r="E18" s="16"/>
      <c r="F18" s="17"/>
      <c r="G18" s="15"/>
      <c r="H18" s="15"/>
      <c r="I18" s="15"/>
      <c r="J18" s="15"/>
      <c r="K18" s="15"/>
    </row>
    <row r="19" spans="1:11" ht="19.5" customHeight="1">
      <c r="A19" s="15"/>
      <c r="B19" s="16"/>
      <c r="C19" s="17"/>
      <c r="D19" s="10"/>
      <c r="E19" s="16"/>
      <c r="F19" s="17"/>
      <c r="G19" s="15"/>
      <c r="H19" s="15"/>
      <c r="I19" s="15"/>
      <c r="J19" s="15"/>
      <c r="K19" s="15"/>
    </row>
    <row r="20" spans="1:11" ht="19.5" customHeight="1">
      <c r="A20" s="15"/>
      <c r="B20" s="16"/>
      <c r="C20" s="17"/>
      <c r="D20" s="10"/>
      <c r="E20" s="16"/>
      <c r="F20" s="17"/>
      <c r="G20" s="15"/>
      <c r="H20" s="15"/>
      <c r="I20" s="15"/>
      <c r="J20" s="15"/>
      <c r="K20" s="15"/>
    </row>
    <row r="21" spans="1:11" ht="19.5" customHeight="1">
      <c r="A21" s="15"/>
      <c r="B21" s="16"/>
      <c r="C21" s="17"/>
      <c r="D21" s="10"/>
      <c r="E21" s="16"/>
      <c r="F21" s="17"/>
      <c r="G21" s="15"/>
      <c r="H21" s="15"/>
      <c r="I21" s="15"/>
      <c r="J21" s="15"/>
      <c r="K21" s="15"/>
    </row>
    <row r="22" spans="1:11" ht="19.5" customHeight="1">
      <c r="A22" s="15"/>
      <c r="B22" s="16"/>
      <c r="C22" s="17"/>
      <c r="D22" s="10"/>
      <c r="E22" s="16"/>
      <c r="F22" s="17"/>
      <c r="G22" s="15"/>
      <c r="H22" s="15"/>
      <c r="I22" s="15"/>
      <c r="J22" s="15"/>
      <c r="K22" s="15"/>
    </row>
    <row r="23" spans="1:11" ht="19.5" customHeight="1">
      <c r="A23" s="15"/>
      <c r="B23" s="16"/>
      <c r="C23" s="17"/>
      <c r="D23" s="10"/>
      <c r="E23" s="16"/>
      <c r="F23" s="17"/>
      <c r="G23" s="15"/>
      <c r="H23" s="15"/>
      <c r="I23" s="15"/>
      <c r="J23" s="15"/>
      <c r="K23" s="15"/>
    </row>
    <row r="24" spans="1:11" ht="19.5" customHeight="1">
      <c r="A24" s="15"/>
      <c r="B24" s="16"/>
      <c r="C24" s="17"/>
      <c r="D24" s="10"/>
      <c r="E24" s="16"/>
      <c r="F24" s="17"/>
      <c r="G24" s="15"/>
      <c r="H24" s="15"/>
      <c r="I24" s="15"/>
      <c r="J24" s="15"/>
      <c r="K24" s="15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mergeCells count="12">
    <mergeCell ref="G4:H4"/>
    <mergeCell ref="I4:I5"/>
    <mergeCell ref="A1:K1"/>
    <mergeCell ref="A2:K2"/>
    <mergeCell ref="A3:A5"/>
    <mergeCell ref="B3:B5"/>
    <mergeCell ref="C3:C5"/>
    <mergeCell ref="D3:D5"/>
    <mergeCell ref="E3:I3"/>
    <mergeCell ref="J3:J5"/>
    <mergeCell ref="K3:K5"/>
    <mergeCell ref="E4:F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I15" sqref="I15"/>
    </sheetView>
  </sheetViews>
  <sheetFormatPr defaultColWidth="9.00390625" defaultRowHeight="14.25"/>
  <cols>
    <col min="1" max="1" width="4.75390625" style="0" customWidth="1"/>
    <col min="2" max="2" width="6.875" style="0" customWidth="1"/>
    <col min="3" max="3" width="3.875" style="0" customWidth="1"/>
    <col min="4" max="4" width="11.375" style="0" customWidth="1"/>
    <col min="5" max="6" width="8.00390625" style="0" customWidth="1"/>
    <col min="7" max="7" width="7.625" style="0" customWidth="1"/>
    <col min="8" max="8" width="6.50390625" style="0" customWidth="1"/>
    <col min="9" max="9" width="8.375" style="0" customWidth="1"/>
    <col min="10" max="10" width="7.125" style="0" customWidth="1"/>
    <col min="11" max="11" width="6.875" style="0" customWidth="1"/>
  </cols>
  <sheetData>
    <row r="1" spans="1:11" ht="20.25">
      <c r="A1" s="36" t="s">
        <v>164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4.25">
      <c r="A2" s="37" t="s">
        <v>165</v>
      </c>
      <c r="B2" s="37"/>
      <c r="C2" s="37"/>
      <c r="D2" s="37"/>
      <c r="E2" s="37"/>
      <c r="F2" s="37"/>
      <c r="G2" s="37"/>
      <c r="H2" s="37"/>
      <c r="I2" s="37"/>
      <c r="J2" s="38"/>
      <c r="K2" s="38"/>
    </row>
    <row r="3" spans="1:11" ht="22.5" customHeight="1">
      <c r="A3" s="35" t="s">
        <v>166</v>
      </c>
      <c r="B3" s="35" t="s">
        <v>167</v>
      </c>
      <c r="C3" s="35" t="s">
        <v>168</v>
      </c>
      <c r="D3" s="35" t="s">
        <v>169</v>
      </c>
      <c r="E3" s="35" t="s">
        <v>170</v>
      </c>
      <c r="F3" s="35"/>
      <c r="G3" s="35"/>
      <c r="H3" s="35"/>
      <c r="I3" s="35"/>
      <c r="J3" s="35" t="s">
        <v>171</v>
      </c>
      <c r="K3" s="35" t="s">
        <v>172</v>
      </c>
    </row>
    <row r="4" spans="1:11" ht="31.5" customHeight="1">
      <c r="A4" s="35"/>
      <c r="B4" s="35"/>
      <c r="C4" s="35"/>
      <c r="D4" s="35"/>
      <c r="E4" s="34" t="s">
        <v>173</v>
      </c>
      <c r="F4" s="34"/>
      <c r="G4" s="34" t="s">
        <v>174</v>
      </c>
      <c r="H4" s="34"/>
      <c r="I4" s="35" t="s">
        <v>175</v>
      </c>
      <c r="J4" s="35"/>
      <c r="K4" s="35"/>
    </row>
    <row r="5" spans="1:11" ht="59.25" customHeight="1">
      <c r="A5" s="35"/>
      <c r="B5" s="35"/>
      <c r="C5" s="35"/>
      <c r="D5" s="35"/>
      <c r="E5" s="1" t="s">
        <v>176</v>
      </c>
      <c r="F5" s="1" t="s">
        <v>177</v>
      </c>
      <c r="G5" s="1" t="s">
        <v>178</v>
      </c>
      <c r="H5" s="1" t="s">
        <v>177</v>
      </c>
      <c r="I5" s="35"/>
      <c r="J5" s="35"/>
      <c r="K5" s="35"/>
    </row>
    <row r="6" spans="1:11" ht="22.5" customHeight="1">
      <c r="A6" s="15">
        <v>1</v>
      </c>
      <c r="B6" s="18" t="s">
        <v>202</v>
      </c>
      <c r="C6" s="17" t="s">
        <v>146</v>
      </c>
      <c r="D6" s="10" t="s">
        <v>207</v>
      </c>
      <c r="E6" s="14">
        <v>120.5</v>
      </c>
      <c r="F6" s="17">
        <f>E6*0.25</f>
        <v>30.125</v>
      </c>
      <c r="G6" s="15">
        <v>86.6</v>
      </c>
      <c r="H6" s="15">
        <f>G6*0.5</f>
        <v>43.3</v>
      </c>
      <c r="I6" s="15">
        <f>F6+H6</f>
        <v>73.425</v>
      </c>
      <c r="J6" s="15">
        <v>1</v>
      </c>
      <c r="K6" s="15"/>
    </row>
    <row r="7" spans="1:11" ht="22.5" customHeight="1">
      <c r="A7" s="15">
        <v>2</v>
      </c>
      <c r="B7" s="18" t="s">
        <v>203</v>
      </c>
      <c r="C7" s="17" t="s">
        <v>146</v>
      </c>
      <c r="D7" s="10" t="s">
        <v>207</v>
      </c>
      <c r="E7" s="14">
        <v>105</v>
      </c>
      <c r="F7" s="17">
        <f>E7*0.25</f>
        <v>26.25</v>
      </c>
      <c r="G7" s="15">
        <v>89.4</v>
      </c>
      <c r="H7" s="15">
        <f>G7*0.5</f>
        <v>44.7</v>
      </c>
      <c r="I7" s="15">
        <f>F7+H7</f>
        <v>70.95</v>
      </c>
      <c r="J7" s="15">
        <v>2</v>
      </c>
      <c r="K7" s="15"/>
    </row>
    <row r="8" spans="1:11" ht="22.5" customHeight="1">
      <c r="A8" s="15">
        <v>3</v>
      </c>
      <c r="B8" s="18" t="s">
        <v>204</v>
      </c>
      <c r="C8" s="17" t="s">
        <v>146</v>
      </c>
      <c r="D8" s="10" t="s">
        <v>207</v>
      </c>
      <c r="E8" s="14">
        <v>103.5</v>
      </c>
      <c r="F8" s="17">
        <f>E8*0.25</f>
        <v>25.875</v>
      </c>
      <c r="G8" s="15">
        <v>88.2</v>
      </c>
      <c r="H8" s="15">
        <f>G8*0.5</f>
        <v>44.1</v>
      </c>
      <c r="I8" s="15">
        <f>F8+H8</f>
        <v>69.975</v>
      </c>
      <c r="J8" s="15">
        <v>3</v>
      </c>
      <c r="K8" s="15"/>
    </row>
    <row r="9" spans="1:11" ht="22.5" customHeight="1">
      <c r="A9" s="15">
        <v>4</v>
      </c>
      <c r="B9" s="18" t="s">
        <v>205</v>
      </c>
      <c r="C9" s="17" t="s">
        <v>146</v>
      </c>
      <c r="D9" s="10" t="s">
        <v>207</v>
      </c>
      <c r="E9" s="14">
        <v>86.5</v>
      </c>
      <c r="F9" s="17">
        <f>E9*0.25</f>
        <v>21.625</v>
      </c>
      <c r="G9" s="15">
        <v>79.4</v>
      </c>
      <c r="H9" s="15">
        <f>G9*0.5</f>
        <v>39.7</v>
      </c>
      <c r="I9" s="15">
        <f>F9+H9</f>
        <v>61.325</v>
      </c>
      <c r="J9" s="15">
        <v>4</v>
      </c>
      <c r="K9" s="15"/>
    </row>
    <row r="10" spans="1:11" ht="22.5" customHeight="1">
      <c r="A10" s="15">
        <v>5</v>
      </c>
      <c r="B10" s="18" t="s">
        <v>206</v>
      </c>
      <c r="C10" s="17" t="s">
        <v>146</v>
      </c>
      <c r="D10" s="10" t="s">
        <v>207</v>
      </c>
      <c r="E10" s="14">
        <v>83</v>
      </c>
      <c r="F10" s="17">
        <f>E10*0.25</f>
        <v>20.75</v>
      </c>
      <c r="G10" s="15">
        <v>74</v>
      </c>
      <c r="H10" s="15">
        <f>G10*0.5</f>
        <v>37</v>
      </c>
      <c r="I10" s="15">
        <f>F10+H10</f>
        <v>57.75</v>
      </c>
      <c r="J10" s="15">
        <v>5</v>
      </c>
      <c r="K10" s="15"/>
    </row>
    <row r="11" spans="1:11" ht="19.5" customHeight="1">
      <c r="A11" s="15"/>
      <c r="B11" s="16"/>
      <c r="C11" s="17"/>
      <c r="D11" s="10"/>
      <c r="E11" s="16"/>
      <c r="F11" s="17"/>
      <c r="G11" s="15"/>
      <c r="H11" s="15"/>
      <c r="I11" s="15"/>
      <c r="J11" s="15"/>
      <c r="K11" s="15"/>
    </row>
    <row r="12" spans="1:11" ht="19.5" customHeight="1">
      <c r="A12" s="15"/>
      <c r="B12" s="16"/>
      <c r="C12" s="17"/>
      <c r="D12" s="10"/>
      <c r="E12" s="16"/>
      <c r="F12" s="17"/>
      <c r="G12" s="15"/>
      <c r="H12" s="15"/>
      <c r="I12" s="15"/>
      <c r="J12" s="15"/>
      <c r="K12" s="15"/>
    </row>
    <row r="13" spans="1:11" ht="19.5" customHeight="1">
      <c r="A13" s="15"/>
      <c r="B13" s="16"/>
      <c r="C13" s="17"/>
      <c r="D13" s="10"/>
      <c r="E13" s="16"/>
      <c r="F13" s="17"/>
      <c r="G13" s="15"/>
      <c r="H13" s="15"/>
      <c r="I13" s="15"/>
      <c r="J13" s="15"/>
      <c r="K13" s="15"/>
    </row>
    <row r="14" spans="1:11" ht="19.5" customHeight="1">
      <c r="A14" s="15"/>
      <c r="B14" s="16"/>
      <c r="C14" s="17"/>
      <c r="D14" s="10"/>
      <c r="E14" s="16"/>
      <c r="F14" s="17"/>
      <c r="G14" s="15"/>
      <c r="H14" s="15"/>
      <c r="I14" s="15"/>
      <c r="J14" s="15"/>
      <c r="K14" s="15"/>
    </row>
    <row r="15" spans="1:11" ht="19.5" customHeight="1">
      <c r="A15" s="15"/>
      <c r="B15" s="16"/>
      <c r="C15" s="17"/>
      <c r="D15" s="10"/>
      <c r="E15" s="16"/>
      <c r="F15" s="17"/>
      <c r="G15" s="15"/>
      <c r="H15" s="15"/>
      <c r="I15" s="15"/>
      <c r="J15" s="15"/>
      <c r="K15" s="15"/>
    </row>
    <row r="16" spans="1:11" ht="19.5" customHeight="1">
      <c r="A16" s="15"/>
      <c r="B16" s="16"/>
      <c r="C16" s="17"/>
      <c r="D16" s="10"/>
      <c r="E16" s="16"/>
      <c r="F16" s="17"/>
      <c r="G16" s="15"/>
      <c r="H16" s="15"/>
      <c r="I16" s="15"/>
      <c r="J16" s="15"/>
      <c r="K16" s="15"/>
    </row>
    <row r="17" spans="1:11" ht="19.5" customHeight="1">
      <c r="A17" s="15"/>
      <c r="B17" s="16"/>
      <c r="C17" s="17"/>
      <c r="D17" s="10"/>
      <c r="E17" s="16"/>
      <c r="F17" s="17"/>
      <c r="G17" s="15"/>
      <c r="H17" s="15"/>
      <c r="I17" s="15"/>
      <c r="J17" s="15"/>
      <c r="K17" s="15"/>
    </row>
    <row r="18" spans="1:11" ht="19.5" customHeight="1">
      <c r="A18" s="15"/>
      <c r="B18" s="16"/>
      <c r="C18" s="17"/>
      <c r="D18" s="10"/>
      <c r="E18" s="16"/>
      <c r="F18" s="17"/>
      <c r="G18" s="15"/>
      <c r="H18" s="15"/>
      <c r="I18" s="15"/>
      <c r="J18" s="15"/>
      <c r="K18" s="15"/>
    </row>
    <row r="19" spans="1:11" ht="19.5" customHeight="1">
      <c r="A19" s="15"/>
      <c r="B19" s="16"/>
      <c r="C19" s="17"/>
      <c r="D19" s="10"/>
      <c r="E19" s="16"/>
      <c r="F19" s="17"/>
      <c r="G19" s="15"/>
      <c r="H19" s="15"/>
      <c r="I19" s="15"/>
      <c r="J19" s="15"/>
      <c r="K19" s="15"/>
    </row>
    <row r="20" spans="1:11" ht="19.5" customHeight="1">
      <c r="A20" s="15"/>
      <c r="B20" s="16"/>
      <c r="C20" s="17"/>
      <c r="D20" s="10"/>
      <c r="E20" s="16"/>
      <c r="F20" s="17"/>
      <c r="G20" s="15"/>
      <c r="H20" s="15"/>
      <c r="I20" s="15"/>
      <c r="J20" s="15"/>
      <c r="K20" s="15"/>
    </row>
    <row r="21" spans="1:11" ht="19.5" customHeight="1">
      <c r="A21" s="15"/>
      <c r="B21" s="16"/>
      <c r="C21" s="17"/>
      <c r="D21" s="10"/>
      <c r="E21" s="16"/>
      <c r="F21" s="17"/>
      <c r="G21" s="15"/>
      <c r="H21" s="15"/>
      <c r="I21" s="15"/>
      <c r="J21" s="15"/>
      <c r="K21" s="15"/>
    </row>
    <row r="22" spans="1:11" ht="19.5" customHeight="1">
      <c r="A22" s="15"/>
      <c r="B22" s="16"/>
      <c r="C22" s="17"/>
      <c r="D22" s="10"/>
      <c r="E22" s="16"/>
      <c r="F22" s="17"/>
      <c r="G22" s="15"/>
      <c r="H22" s="15"/>
      <c r="I22" s="15"/>
      <c r="J22" s="15"/>
      <c r="K22" s="15"/>
    </row>
    <row r="23" spans="1:11" ht="19.5" customHeight="1">
      <c r="A23" s="15"/>
      <c r="B23" s="16"/>
      <c r="C23" s="17"/>
      <c r="D23" s="10"/>
      <c r="E23" s="16"/>
      <c r="F23" s="17"/>
      <c r="G23" s="15"/>
      <c r="H23" s="15"/>
      <c r="I23" s="15"/>
      <c r="J23" s="15"/>
      <c r="K23" s="15"/>
    </row>
    <row r="24" spans="1:11" ht="19.5" customHeight="1">
      <c r="A24" s="15"/>
      <c r="B24" s="16"/>
      <c r="C24" s="17"/>
      <c r="D24" s="10"/>
      <c r="E24" s="16"/>
      <c r="F24" s="17"/>
      <c r="G24" s="15"/>
      <c r="H24" s="15"/>
      <c r="I24" s="15"/>
      <c r="J24" s="15"/>
      <c r="K24" s="15"/>
    </row>
    <row r="25" spans="1:11" ht="19.5" customHeight="1">
      <c r="A25" s="15"/>
      <c r="B25" s="16"/>
      <c r="C25" s="17"/>
      <c r="D25" s="10"/>
      <c r="E25" s="16"/>
      <c r="F25" s="17"/>
      <c r="G25" s="15"/>
      <c r="H25" s="15"/>
      <c r="I25" s="15"/>
      <c r="J25" s="15"/>
      <c r="K25" s="15"/>
    </row>
    <row r="26" spans="1:11" ht="19.5" customHeight="1">
      <c r="A26" s="15"/>
      <c r="B26" s="16"/>
      <c r="C26" s="17"/>
      <c r="D26" s="10"/>
      <c r="E26" s="16"/>
      <c r="F26" s="17"/>
      <c r="G26" s="15"/>
      <c r="H26" s="15"/>
      <c r="I26" s="15"/>
      <c r="J26" s="15"/>
      <c r="K26" s="15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mergeCells count="12">
    <mergeCell ref="K3:K5"/>
    <mergeCell ref="E4:F4"/>
    <mergeCell ref="G4:H4"/>
    <mergeCell ref="I4:I5"/>
    <mergeCell ref="A1:K1"/>
    <mergeCell ref="A2:K2"/>
    <mergeCell ref="A3:A5"/>
    <mergeCell ref="B3:B5"/>
    <mergeCell ref="C3:C5"/>
    <mergeCell ref="D3:D5"/>
    <mergeCell ref="E3:I3"/>
    <mergeCell ref="J3:J5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E23" sqref="E23"/>
    </sheetView>
  </sheetViews>
  <sheetFormatPr defaultColWidth="9.00390625" defaultRowHeight="14.25"/>
  <cols>
    <col min="1" max="1" width="4.00390625" style="0" customWidth="1"/>
    <col min="2" max="2" width="7.875" style="0" customWidth="1"/>
    <col min="3" max="3" width="3.875" style="0" customWidth="1"/>
    <col min="4" max="4" width="11.375" style="0" customWidth="1"/>
    <col min="5" max="5" width="7.875" style="0" customWidth="1"/>
    <col min="7" max="7" width="7.75390625" style="0" customWidth="1"/>
    <col min="8" max="8" width="6.75390625" style="0" customWidth="1"/>
    <col min="10" max="10" width="6.75390625" style="0" customWidth="1"/>
    <col min="11" max="11" width="6.25390625" style="0" customWidth="1"/>
  </cols>
  <sheetData>
    <row r="1" spans="1:11" ht="20.25">
      <c r="A1" s="36" t="s">
        <v>164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4.25">
      <c r="A2" s="37" t="s">
        <v>165</v>
      </c>
      <c r="B2" s="37"/>
      <c r="C2" s="37"/>
      <c r="D2" s="37"/>
      <c r="E2" s="37"/>
      <c r="F2" s="37"/>
      <c r="G2" s="37"/>
      <c r="H2" s="37"/>
      <c r="I2" s="37"/>
      <c r="J2" s="38"/>
      <c r="K2" s="38"/>
    </row>
    <row r="3" spans="1:11" ht="24" customHeight="1">
      <c r="A3" s="35" t="s">
        <v>166</v>
      </c>
      <c r="B3" s="35" t="s">
        <v>167</v>
      </c>
      <c r="C3" s="35" t="s">
        <v>168</v>
      </c>
      <c r="D3" s="35" t="s">
        <v>169</v>
      </c>
      <c r="E3" s="35" t="s">
        <v>170</v>
      </c>
      <c r="F3" s="35"/>
      <c r="G3" s="35"/>
      <c r="H3" s="35"/>
      <c r="I3" s="35"/>
      <c r="J3" s="35" t="s">
        <v>171</v>
      </c>
      <c r="K3" s="35" t="s">
        <v>172</v>
      </c>
    </row>
    <row r="4" spans="1:11" ht="39.75" customHeight="1">
      <c r="A4" s="35"/>
      <c r="B4" s="35"/>
      <c r="C4" s="35"/>
      <c r="D4" s="35"/>
      <c r="E4" s="34" t="s">
        <v>173</v>
      </c>
      <c r="F4" s="34"/>
      <c r="G4" s="34" t="s">
        <v>174</v>
      </c>
      <c r="H4" s="34"/>
      <c r="I4" s="35" t="s">
        <v>175</v>
      </c>
      <c r="J4" s="35"/>
      <c r="K4" s="35"/>
    </row>
    <row r="5" spans="1:11" ht="51" customHeight="1">
      <c r="A5" s="35"/>
      <c r="B5" s="35"/>
      <c r="C5" s="35"/>
      <c r="D5" s="35"/>
      <c r="E5" s="1" t="s">
        <v>176</v>
      </c>
      <c r="F5" s="1" t="s">
        <v>177</v>
      </c>
      <c r="G5" s="1" t="s">
        <v>178</v>
      </c>
      <c r="H5" s="1" t="s">
        <v>177</v>
      </c>
      <c r="I5" s="35"/>
      <c r="J5" s="35"/>
      <c r="K5" s="35"/>
    </row>
    <row r="6" spans="1:11" ht="22.5" customHeight="1">
      <c r="A6" s="15">
        <v>1</v>
      </c>
      <c r="B6" s="13" t="s">
        <v>209</v>
      </c>
      <c r="C6" s="17" t="s">
        <v>194</v>
      </c>
      <c r="D6" s="10" t="s">
        <v>214</v>
      </c>
      <c r="E6" s="14">
        <v>104.25</v>
      </c>
      <c r="F6" s="17">
        <f aca="true" t="shared" si="0" ref="F6:F11">E6*0.25</f>
        <v>26.0625</v>
      </c>
      <c r="G6" s="15">
        <v>89.66</v>
      </c>
      <c r="H6" s="15">
        <f aca="true" t="shared" si="1" ref="H6:H11">G6*0.5</f>
        <v>44.83</v>
      </c>
      <c r="I6" s="15">
        <f aca="true" t="shared" si="2" ref="I6:I11">F6+H6</f>
        <v>70.8925</v>
      </c>
      <c r="J6" s="15">
        <v>1</v>
      </c>
      <c r="K6" s="15"/>
    </row>
    <row r="7" spans="1:11" ht="22.5" customHeight="1">
      <c r="A7" s="15">
        <v>2</v>
      </c>
      <c r="B7" s="13" t="s">
        <v>208</v>
      </c>
      <c r="C7" s="17" t="s">
        <v>68</v>
      </c>
      <c r="D7" s="10" t="s">
        <v>214</v>
      </c>
      <c r="E7" s="14">
        <v>113.25</v>
      </c>
      <c r="F7" s="17">
        <f t="shared" si="0"/>
        <v>28.3125</v>
      </c>
      <c r="G7" s="15">
        <v>84.66</v>
      </c>
      <c r="H7" s="15">
        <f t="shared" si="1"/>
        <v>42.33</v>
      </c>
      <c r="I7" s="15">
        <f t="shared" si="2"/>
        <v>70.6425</v>
      </c>
      <c r="J7" s="15">
        <v>2</v>
      </c>
      <c r="K7" s="15"/>
    </row>
    <row r="8" spans="1:11" ht="22.5" customHeight="1">
      <c r="A8" s="15">
        <v>3</v>
      </c>
      <c r="B8" s="13" t="s">
        <v>210</v>
      </c>
      <c r="C8" s="17" t="s">
        <v>68</v>
      </c>
      <c r="D8" s="10" t="s">
        <v>214</v>
      </c>
      <c r="E8" s="14">
        <v>98.25</v>
      </c>
      <c r="F8" s="17">
        <f t="shared" si="0"/>
        <v>24.5625</v>
      </c>
      <c r="G8" s="15">
        <v>82.33</v>
      </c>
      <c r="H8" s="15">
        <f t="shared" si="1"/>
        <v>41.165</v>
      </c>
      <c r="I8" s="15">
        <f t="shared" si="2"/>
        <v>65.72749999999999</v>
      </c>
      <c r="J8" s="15">
        <v>3</v>
      </c>
      <c r="K8" s="15"/>
    </row>
    <row r="9" spans="1:11" ht="22.5" customHeight="1">
      <c r="A9" s="15">
        <v>4</v>
      </c>
      <c r="B9" s="13" t="s">
        <v>211</v>
      </c>
      <c r="C9" s="17" t="s">
        <v>194</v>
      </c>
      <c r="D9" s="10" t="s">
        <v>214</v>
      </c>
      <c r="E9" s="14">
        <v>87.5</v>
      </c>
      <c r="F9" s="17">
        <f t="shared" si="0"/>
        <v>21.875</v>
      </c>
      <c r="G9" s="15">
        <v>77.66</v>
      </c>
      <c r="H9" s="15">
        <f t="shared" si="1"/>
        <v>38.83</v>
      </c>
      <c r="I9" s="15">
        <f t="shared" si="2"/>
        <v>60.705</v>
      </c>
      <c r="J9" s="15">
        <v>4</v>
      </c>
      <c r="K9" s="15"/>
    </row>
    <row r="10" spans="1:11" ht="22.5" customHeight="1">
      <c r="A10" s="15">
        <v>5</v>
      </c>
      <c r="B10" s="13" t="s">
        <v>212</v>
      </c>
      <c r="C10" s="17" t="s">
        <v>68</v>
      </c>
      <c r="D10" s="10" t="s">
        <v>214</v>
      </c>
      <c r="E10" s="14">
        <v>80</v>
      </c>
      <c r="F10" s="17">
        <f t="shared" si="0"/>
        <v>20</v>
      </c>
      <c r="G10" s="15">
        <v>78.33</v>
      </c>
      <c r="H10" s="15">
        <f t="shared" si="1"/>
        <v>39.165</v>
      </c>
      <c r="I10" s="15">
        <f t="shared" si="2"/>
        <v>59.165</v>
      </c>
      <c r="J10" s="15">
        <v>5</v>
      </c>
      <c r="K10" s="15"/>
    </row>
    <row r="11" spans="1:11" ht="22.5" customHeight="1">
      <c r="A11" s="17">
        <v>6</v>
      </c>
      <c r="B11" s="18" t="s">
        <v>213</v>
      </c>
      <c r="C11" s="17" t="s">
        <v>68</v>
      </c>
      <c r="D11" s="10" t="s">
        <v>214</v>
      </c>
      <c r="E11" s="31">
        <v>63.5</v>
      </c>
      <c r="F11" s="17">
        <f t="shared" si="0"/>
        <v>15.875</v>
      </c>
      <c r="G11" s="17">
        <v>0</v>
      </c>
      <c r="H11" s="17">
        <f t="shared" si="1"/>
        <v>0</v>
      </c>
      <c r="I11" s="17">
        <f t="shared" si="2"/>
        <v>15.875</v>
      </c>
      <c r="J11" s="17">
        <v>6</v>
      </c>
      <c r="K11" s="17"/>
    </row>
    <row r="12" spans="1:11" ht="19.5" customHeight="1">
      <c r="A12" s="15"/>
      <c r="B12" s="16"/>
      <c r="C12" s="17"/>
      <c r="D12" s="10"/>
      <c r="E12" s="16"/>
      <c r="F12" s="17"/>
      <c r="G12" s="15"/>
      <c r="H12" s="15"/>
      <c r="I12" s="15"/>
      <c r="J12" s="15"/>
      <c r="K12" s="15"/>
    </row>
    <row r="13" spans="1:11" ht="19.5" customHeight="1">
      <c r="A13" s="15"/>
      <c r="B13" s="16"/>
      <c r="C13" s="17"/>
      <c r="D13" s="10"/>
      <c r="E13" s="16"/>
      <c r="F13" s="17"/>
      <c r="G13" s="15"/>
      <c r="H13" s="15"/>
      <c r="I13" s="15"/>
      <c r="J13" s="15"/>
      <c r="K13" s="15"/>
    </row>
    <row r="14" spans="1:11" ht="19.5" customHeight="1">
      <c r="A14" s="15"/>
      <c r="B14" s="16"/>
      <c r="C14" s="17"/>
      <c r="D14" s="10"/>
      <c r="E14" s="16"/>
      <c r="F14" s="17"/>
      <c r="G14" s="15"/>
      <c r="H14" s="15"/>
      <c r="I14" s="15"/>
      <c r="J14" s="15"/>
      <c r="K14" s="15"/>
    </row>
    <row r="15" spans="1:11" ht="19.5" customHeight="1">
      <c r="A15" s="15"/>
      <c r="B15" s="16"/>
      <c r="C15" s="17"/>
      <c r="D15" s="10"/>
      <c r="E15" s="16"/>
      <c r="F15" s="17"/>
      <c r="G15" s="15"/>
      <c r="H15" s="15"/>
      <c r="I15" s="15"/>
      <c r="J15" s="15"/>
      <c r="K15" s="15"/>
    </row>
    <row r="16" spans="1:11" ht="19.5" customHeight="1">
      <c r="A16" s="15"/>
      <c r="B16" s="16"/>
      <c r="C16" s="17"/>
      <c r="D16" s="10"/>
      <c r="E16" s="16"/>
      <c r="F16" s="17"/>
      <c r="G16" s="15"/>
      <c r="H16" s="15"/>
      <c r="I16" s="15"/>
      <c r="J16" s="15"/>
      <c r="K16" s="15"/>
    </row>
    <row r="17" spans="1:11" ht="19.5" customHeight="1">
      <c r="A17" s="15"/>
      <c r="B17" s="16"/>
      <c r="C17" s="17"/>
      <c r="D17" s="10"/>
      <c r="E17" s="16"/>
      <c r="F17" s="17"/>
      <c r="G17" s="15"/>
      <c r="H17" s="15"/>
      <c r="I17" s="15"/>
      <c r="J17" s="15"/>
      <c r="K17" s="15"/>
    </row>
    <row r="18" spans="1:11" ht="19.5" customHeight="1">
      <c r="A18" s="15"/>
      <c r="B18" s="16"/>
      <c r="C18" s="17"/>
      <c r="D18" s="10"/>
      <c r="E18" s="16"/>
      <c r="F18" s="17"/>
      <c r="G18" s="15"/>
      <c r="H18" s="15"/>
      <c r="I18" s="15"/>
      <c r="J18" s="15"/>
      <c r="K18" s="15"/>
    </row>
    <row r="19" spans="1:11" ht="19.5" customHeight="1">
      <c r="A19" s="15"/>
      <c r="B19" s="16"/>
      <c r="C19" s="17"/>
      <c r="D19" s="10"/>
      <c r="E19" s="16"/>
      <c r="F19" s="17"/>
      <c r="G19" s="15"/>
      <c r="H19" s="15"/>
      <c r="I19" s="15"/>
      <c r="J19" s="15"/>
      <c r="K19" s="15"/>
    </row>
    <row r="20" spans="1:11" ht="19.5" customHeight="1">
      <c r="A20" s="15"/>
      <c r="B20" s="16"/>
      <c r="C20" s="17"/>
      <c r="D20" s="10"/>
      <c r="E20" s="16"/>
      <c r="F20" s="17"/>
      <c r="G20" s="15"/>
      <c r="H20" s="15"/>
      <c r="I20" s="15"/>
      <c r="J20" s="15"/>
      <c r="K20" s="15"/>
    </row>
    <row r="21" spans="1:11" ht="19.5" customHeight="1">
      <c r="A21" s="15"/>
      <c r="B21" s="16"/>
      <c r="C21" s="17"/>
      <c r="D21" s="10"/>
      <c r="E21" s="16"/>
      <c r="F21" s="17"/>
      <c r="G21" s="15"/>
      <c r="H21" s="15"/>
      <c r="I21" s="15"/>
      <c r="J21" s="15"/>
      <c r="K21" s="15"/>
    </row>
    <row r="22" spans="1:11" ht="19.5" customHeight="1">
      <c r="A22" s="15"/>
      <c r="B22" s="16"/>
      <c r="C22" s="17"/>
      <c r="D22" s="10"/>
      <c r="E22" s="16"/>
      <c r="F22" s="17"/>
      <c r="G22" s="15"/>
      <c r="H22" s="15"/>
      <c r="I22" s="15"/>
      <c r="J22" s="15"/>
      <c r="K22" s="15"/>
    </row>
    <row r="23" spans="1:11" ht="19.5" customHeight="1">
      <c r="A23" s="15"/>
      <c r="B23" s="16"/>
      <c r="C23" s="17"/>
      <c r="D23" s="10"/>
      <c r="E23" s="16"/>
      <c r="F23" s="17"/>
      <c r="G23" s="15"/>
      <c r="H23" s="15"/>
      <c r="I23" s="15"/>
      <c r="J23" s="15"/>
      <c r="K23" s="15"/>
    </row>
    <row r="24" spans="1:11" ht="19.5" customHeight="1">
      <c r="A24" s="15"/>
      <c r="B24" s="16"/>
      <c r="C24" s="17"/>
      <c r="D24" s="10"/>
      <c r="E24" s="16"/>
      <c r="F24" s="17"/>
      <c r="G24" s="15"/>
      <c r="H24" s="15"/>
      <c r="I24" s="15"/>
      <c r="J24" s="15"/>
      <c r="K24" s="15"/>
    </row>
    <row r="25" spans="1:11" ht="19.5" customHeight="1">
      <c r="A25" s="15"/>
      <c r="B25" s="16"/>
      <c r="C25" s="17"/>
      <c r="D25" s="10"/>
      <c r="E25" s="16"/>
      <c r="F25" s="17"/>
      <c r="G25" s="15"/>
      <c r="H25" s="15"/>
      <c r="I25" s="15"/>
      <c r="J25" s="15"/>
      <c r="K25" s="15"/>
    </row>
    <row r="26" spans="1:11" ht="19.5" customHeight="1">
      <c r="A26" s="15"/>
      <c r="B26" s="16"/>
      <c r="C26" s="17"/>
      <c r="D26" s="10"/>
      <c r="E26" s="16"/>
      <c r="F26" s="17"/>
      <c r="G26" s="15"/>
      <c r="H26" s="15"/>
      <c r="I26" s="15"/>
      <c r="J26" s="15"/>
      <c r="K26" s="15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mergeCells count="12">
    <mergeCell ref="A1:K1"/>
    <mergeCell ref="A2:K2"/>
    <mergeCell ref="A3:A5"/>
    <mergeCell ref="B3:B5"/>
    <mergeCell ref="C3:C5"/>
    <mergeCell ref="D3:D5"/>
    <mergeCell ref="E3:I3"/>
    <mergeCell ref="J3:J5"/>
    <mergeCell ref="K3:K5"/>
    <mergeCell ref="E4:F4"/>
    <mergeCell ref="G4:H4"/>
    <mergeCell ref="I4:I5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10" sqref="F10"/>
    </sheetView>
  </sheetViews>
  <sheetFormatPr defaultColWidth="9.00390625" defaultRowHeight="14.25"/>
  <cols>
    <col min="1" max="1" width="4.00390625" style="0" customWidth="1"/>
    <col min="2" max="2" width="7.50390625" style="0" customWidth="1"/>
    <col min="3" max="3" width="3.875" style="0" customWidth="1"/>
    <col min="4" max="4" width="10.50390625" style="0" customWidth="1"/>
    <col min="5" max="5" width="5.75390625" style="0" customWidth="1"/>
    <col min="6" max="6" width="7.625" style="0" customWidth="1"/>
    <col min="7" max="7" width="6.75390625" style="0" customWidth="1"/>
    <col min="8" max="8" width="7.25390625" style="0" customWidth="1"/>
    <col min="9" max="9" width="9.25390625" style="0" customWidth="1"/>
    <col min="10" max="10" width="7.50390625" style="0" customWidth="1"/>
    <col min="11" max="11" width="9.25390625" style="0" customWidth="1"/>
  </cols>
  <sheetData>
    <row r="1" spans="1:11" ht="20.25">
      <c r="A1" s="36" t="s">
        <v>164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8.75" customHeight="1">
      <c r="A2" s="37" t="s">
        <v>165</v>
      </c>
      <c r="B2" s="37"/>
      <c r="C2" s="37"/>
      <c r="D2" s="37"/>
      <c r="E2" s="37"/>
      <c r="F2" s="37"/>
      <c r="G2" s="37"/>
      <c r="H2" s="37"/>
      <c r="I2" s="37"/>
      <c r="J2" s="38"/>
      <c r="K2" s="38"/>
    </row>
    <row r="3" spans="1:11" ht="26.25" customHeight="1">
      <c r="A3" s="35" t="s">
        <v>166</v>
      </c>
      <c r="B3" s="35" t="s">
        <v>167</v>
      </c>
      <c r="C3" s="35" t="s">
        <v>168</v>
      </c>
      <c r="D3" s="35" t="s">
        <v>169</v>
      </c>
      <c r="E3" s="35" t="s">
        <v>170</v>
      </c>
      <c r="F3" s="35"/>
      <c r="G3" s="35"/>
      <c r="H3" s="35"/>
      <c r="I3" s="35"/>
      <c r="J3" s="35" t="s">
        <v>171</v>
      </c>
      <c r="K3" s="35" t="s">
        <v>172</v>
      </c>
    </row>
    <row r="4" spans="1:11" ht="41.25" customHeight="1">
      <c r="A4" s="35"/>
      <c r="B4" s="35"/>
      <c r="C4" s="35"/>
      <c r="D4" s="35"/>
      <c r="E4" s="34" t="s">
        <v>173</v>
      </c>
      <c r="F4" s="34"/>
      <c r="G4" s="34" t="s">
        <v>174</v>
      </c>
      <c r="H4" s="34"/>
      <c r="I4" s="35" t="s">
        <v>175</v>
      </c>
      <c r="J4" s="35"/>
      <c r="K4" s="35"/>
    </row>
    <row r="5" spans="1:11" ht="51.75" customHeight="1">
      <c r="A5" s="35"/>
      <c r="B5" s="35"/>
      <c r="C5" s="35"/>
      <c r="D5" s="35"/>
      <c r="E5" s="1" t="s">
        <v>176</v>
      </c>
      <c r="F5" s="1" t="s">
        <v>177</v>
      </c>
      <c r="G5" s="1" t="s">
        <v>178</v>
      </c>
      <c r="H5" s="1" t="s">
        <v>177</v>
      </c>
      <c r="I5" s="35"/>
      <c r="J5" s="35"/>
      <c r="K5" s="35"/>
    </row>
    <row r="6" spans="1:11" ht="25.5" customHeight="1">
      <c r="A6" s="15">
        <v>1</v>
      </c>
      <c r="B6" s="18" t="s">
        <v>217</v>
      </c>
      <c r="C6" s="17" t="s">
        <v>146</v>
      </c>
      <c r="D6" s="10" t="s">
        <v>218</v>
      </c>
      <c r="E6" s="16">
        <v>85</v>
      </c>
      <c r="F6" s="17">
        <f>E6*0.25</f>
        <v>21.25</v>
      </c>
      <c r="G6" s="15">
        <v>85</v>
      </c>
      <c r="H6" s="15">
        <f>G6*0.5</f>
        <v>42.5</v>
      </c>
      <c r="I6" s="15">
        <f>+F6+H6</f>
        <v>63.75</v>
      </c>
      <c r="J6" s="15">
        <v>1</v>
      </c>
      <c r="K6" s="15"/>
    </row>
    <row r="7" spans="1:11" ht="19.5" customHeight="1">
      <c r="A7" s="15"/>
      <c r="B7" s="16"/>
      <c r="C7" s="17"/>
      <c r="D7" s="10"/>
      <c r="E7" s="16"/>
      <c r="F7" s="17"/>
      <c r="G7" s="15"/>
      <c r="H7" s="15"/>
      <c r="I7" s="15"/>
      <c r="J7" s="15"/>
      <c r="K7" s="15"/>
    </row>
    <row r="8" spans="1:11" ht="19.5" customHeight="1">
      <c r="A8" s="15"/>
      <c r="B8" s="16"/>
      <c r="C8" s="17"/>
      <c r="D8" s="10"/>
      <c r="E8" s="16"/>
      <c r="F8" s="17"/>
      <c r="G8" s="15"/>
      <c r="H8" s="15"/>
      <c r="I8" s="15"/>
      <c r="J8" s="15"/>
      <c r="K8" s="15"/>
    </row>
    <row r="9" spans="1:11" ht="19.5" customHeight="1">
      <c r="A9" s="15"/>
      <c r="B9" s="16"/>
      <c r="C9" s="17"/>
      <c r="D9" s="10"/>
      <c r="E9" s="16"/>
      <c r="F9" s="17"/>
      <c r="G9" s="15"/>
      <c r="H9" s="15"/>
      <c r="I9" s="15"/>
      <c r="J9" s="15"/>
      <c r="K9" s="15"/>
    </row>
    <row r="10" spans="1:11" ht="19.5" customHeight="1">
      <c r="A10" s="15"/>
      <c r="B10" s="16"/>
      <c r="C10" s="17"/>
      <c r="D10" s="10"/>
      <c r="E10" s="16"/>
      <c r="F10" s="17"/>
      <c r="G10" s="15"/>
      <c r="H10" s="15"/>
      <c r="I10" s="15"/>
      <c r="J10" s="15"/>
      <c r="K10" s="15"/>
    </row>
    <row r="11" spans="1:11" ht="19.5" customHeight="1">
      <c r="A11" s="15"/>
      <c r="B11" s="16"/>
      <c r="C11" s="17"/>
      <c r="D11" s="10"/>
      <c r="E11" s="16"/>
      <c r="F11" s="17"/>
      <c r="G11" s="15"/>
      <c r="H11" s="15"/>
      <c r="I11" s="15"/>
      <c r="J11" s="15"/>
      <c r="K11" s="15"/>
    </row>
    <row r="12" spans="1:11" ht="19.5" customHeight="1">
      <c r="A12" s="15"/>
      <c r="B12" s="16"/>
      <c r="C12" s="17"/>
      <c r="D12" s="10"/>
      <c r="E12" s="16"/>
      <c r="F12" s="17"/>
      <c r="G12" s="15"/>
      <c r="H12" s="15"/>
      <c r="I12" s="15"/>
      <c r="J12" s="15"/>
      <c r="K12" s="15"/>
    </row>
    <row r="13" spans="1:11" ht="19.5" customHeight="1">
      <c r="A13" s="15"/>
      <c r="B13" s="16"/>
      <c r="C13" s="17"/>
      <c r="D13" s="10"/>
      <c r="E13" s="16"/>
      <c r="F13" s="17"/>
      <c r="G13" s="15"/>
      <c r="H13" s="15"/>
      <c r="I13" s="15"/>
      <c r="J13" s="15"/>
      <c r="K13" s="15"/>
    </row>
    <row r="14" spans="1:11" ht="19.5" customHeight="1">
      <c r="A14" s="15"/>
      <c r="B14" s="16"/>
      <c r="C14" s="17"/>
      <c r="D14" s="10"/>
      <c r="E14" s="16"/>
      <c r="F14" s="17"/>
      <c r="G14" s="15"/>
      <c r="H14" s="15"/>
      <c r="I14" s="15"/>
      <c r="J14" s="15"/>
      <c r="K14" s="15"/>
    </row>
    <row r="15" spans="1:11" ht="19.5" customHeight="1">
      <c r="A15" s="15"/>
      <c r="B15" s="16"/>
      <c r="C15" s="17"/>
      <c r="D15" s="10"/>
      <c r="E15" s="16"/>
      <c r="F15" s="17"/>
      <c r="G15" s="15"/>
      <c r="H15" s="15"/>
      <c r="I15" s="15"/>
      <c r="J15" s="15"/>
      <c r="K15" s="15"/>
    </row>
    <row r="16" spans="1:11" ht="19.5" customHeight="1">
      <c r="A16" s="15"/>
      <c r="B16" s="16"/>
      <c r="C16" s="17"/>
      <c r="D16" s="10"/>
      <c r="E16" s="16"/>
      <c r="F16" s="17"/>
      <c r="G16" s="15"/>
      <c r="H16" s="15"/>
      <c r="I16" s="15"/>
      <c r="J16" s="15"/>
      <c r="K16" s="15"/>
    </row>
    <row r="17" spans="1:11" ht="19.5" customHeight="1">
      <c r="A17" s="15"/>
      <c r="B17" s="16"/>
      <c r="C17" s="17"/>
      <c r="D17" s="10"/>
      <c r="E17" s="16"/>
      <c r="F17" s="17"/>
      <c r="G17" s="15"/>
      <c r="H17" s="15"/>
      <c r="I17" s="15"/>
      <c r="J17" s="15"/>
      <c r="K17" s="15"/>
    </row>
    <row r="18" spans="1:11" ht="19.5" customHeight="1">
      <c r="A18" s="15"/>
      <c r="B18" s="16"/>
      <c r="C18" s="17"/>
      <c r="D18" s="10"/>
      <c r="E18" s="16"/>
      <c r="F18" s="17"/>
      <c r="G18" s="15"/>
      <c r="H18" s="15"/>
      <c r="I18" s="15"/>
      <c r="J18" s="15"/>
      <c r="K18" s="15"/>
    </row>
    <row r="19" spans="1:11" ht="19.5" customHeight="1">
      <c r="A19" s="15"/>
      <c r="B19" s="16"/>
      <c r="C19" s="17"/>
      <c r="D19" s="10"/>
      <c r="E19" s="16"/>
      <c r="F19" s="17"/>
      <c r="G19" s="15"/>
      <c r="H19" s="15"/>
      <c r="I19" s="15"/>
      <c r="J19" s="15"/>
      <c r="K19" s="15"/>
    </row>
    <row r="20" spans="1:11" ht="19.5" customHeight="1">
      <c r="A20" s="15"/>
      <c r="B20" s="16"/>
      <c r="C20" s="17"/>
      <c r="D20" s="10"/>
      <c r="E20" s="16"/>
      <c r="F20" s="17"/>
      <c r="G20" s="15"/>
      <c r="H20" s="15"/>
      <c r="I20" s="15"/>
      <c r="J20" s="15"/>
      <c r="K20" s="15"/>
    </row>
    <row r="21" spans="1:11" ht="19.5" customHeight="1">
      <c r="A21" s="15"/>
      <c r="B21" s="16"/>
      <c r="C21" s="17"/>
      <c r="D21" s="10"/>
      <c r="E21" s="16"/>
      <c r="F21" s="17"/>
      <c r="G21" s="15"/>
      <c r="H21" s="15"/>
      <c r="I21" s="15"/>
      <c r="J21" s="15"/>
      <c r="K21" s="15"/>
    </row>
    <row r="22" spans="1:11" ht="19.5" customHeight="1">
      <c r="A22" s="15"/>
      <c r="B22" s="16"/>
      <c r="C22" s="17"/>
      <c r="D22" s="10"/>
      <c r="E22" s="16"/>
      <c r="F22" s="17"/>
      <c r="G22" s="15"/>
      <c r="H22" s="15"/>
      <c r="I22" s="15"/>
      <c r="J22" s="15"/>
      <c r="K22" s="15"/>
    </row>
    <row r="23" spans="1:11" ht="19.5" customHeight="1">
      <c r="A23" s="15"/>
      <c r="B23" s="16"/>
      <c r="C23" s="17"/>
      <c r="D23" s="10"/>
      <c r="E23" s="16"/>
      <c r="F23" s="17"/>
      <c r="G23" s="15"/>
      <c r="H23" s="15"/>
      <c r="I23" s="15"/>
      <c r="J23" s="15"/>
      <c r="K23" s="15"/>
    </row>
    <row r="24" spans="1:11" ht="19.5" customHeight="1">
      <c r="A24" s="15"/>
      <c r="B24" s="16"/>
      <c r="C24" s="17"/>
      <c r="D24" s="10"/>
      <c r="E24" s="16"/>
      <c r="F24" s="17"/>
      <c r="G24" s="15"/>
      <c r="H24" s="15"/>
      <c r="I24" s="15"/>
      <c r="J24" s="15"/>
      <c r="K24" s="15"/>
    </row>
    <row r="25" spans="1:11" ht="19.5" customHeight="1">
      <c r="A25" s="15"/>
      <c r="B25" s="16"/>
      <c r="C25" s="17"/>
      <c r="D25" s="10"/>
      <c r="E25" s="16"/>
      <c r="F25" s="17"/>
      <c r="G25" s="15"/>
      <c r="H25" s="15"/>
      <c r="I25" s="15"/>
      <c r="J25" s="15"/>
      <c r="K25" s="15"/>
    </row>
    <row r="26" spans="1:11" ht="19.5" customHeight="1">
      <c r="A26" s="15"/>
      <c r="B26" s="16"/>
      <c r="C26" s="17"/>
      <c r="D26" s="10"/>
      <c r="E26" s="16"/>
      <c r="F26" s="17"/>
      <c r="G26" s="15"/>
      <c r="H26" s="15"/>
      <c r="I26" s="15"/>
      <c r="J26" s="15"/>
      <c r="K26" s="15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mergeCells count="12">
    <mergeCell ref="G4:H4"/>
    <mergeCell ref="I4:I5"/>
    <mergeCell ref="A1:K1"/>
    <mergeCell ref="A2:K2"/>
    <mergeCell ref="A3:A5"/>
    <mergeCell ref="B3:B5"/>
    <mergeCell ref="C3:C5"/>
    <mergeCell ref="D3:D5"/>
    <mergeCell ref="E3:I3"/>
    <mergeCell ref="J3:J5"/>
    <mergeCell ref="K3:K5"/>
    <mergeCell ref="E4:F4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E15" sqref="E15"/>
    </sheetView>
  </sheetViews>
  <sheetFormatPr defaultColWidth="9.00390625" defaultRowHeight="14.25"/>
  <cols>
    <col min="1" max="1" width="4.75390625" style="0" customWidth="1"/>
    <col min="2" max="2" width="7.625" style="0" customWidth="1"/>
    <col min="3" max="3" width="3.875" style="0" customWidth="1"/>
    <col min="4" max="4" width="11.375" style="0" customWidth="1"/>
    <col min="5" max="5" width="6.75390625" style="0" customWidth="1"/>
    <col min="6" max="6" width="8.00390625" style="0" customWidth="1"/>
    <col min="7" max="7" width="8.375" style="0" customWidth="1"/>
    <col min="8" max="8" width="8.00390625" style="0" customWidth="1"/>
    <col min="9" max="9" width="8.25390625" style="0" customWidth="1"/>
    <col min="10" max="10" width="6.75390625" style="0" customWidth="1"/>
    <col min="11" max="11" width="6.875" style="0" customWidth="1"/>
  </cols>
  <sheetData>
    <row r="1" spans="1:11" ht="30.75" customHeight="1">
      <c r="A1" s="36" t="s">
        <v>164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4.75" customHeight="1">
      <c r="A2" s="37" t="s">
        <v>165</v>
      </c>
      <c r="B2" s="37"/>
      <c r="C2" s="37"/>
      <c r="D2" s="37"/>
      <c r="E2" s="37"/>
      <c r="F2" s="37"/>
      <c r="G2" s="37"/>
      <c r="H2" s="37"/>
      <c r="I2" s="37"/>
      <c r="J2" s="38"/>
      <c r="K2" s="38"/>
    </row>
    <row r="3" spans="1:11" ht="26.25" customHeight="1">
      <c r="A3" s="35" t="s">
        <v>166</v>
      </c>
      <c r="B3" s="35" t="s">
        <v>167</v>
      </c>
      <c r="C3" s="35" t="s">
        <v>168</v>
      </c>
      <c r="D3" s="35" t="s">
        <v>169</v>
      </c>
      <c r="E3" s="35" t="s">
        <v>170</v>
      </c>
      <c r="F3" s="35"/>
      <c r="G3" s="35"/>
      <c r="H3" s="35"/>
      <c r="I3" s="35"/>
      <c r="J3" s="35" t="s">
        <v>171</v>
      </c>
      <c r="K3" s="35" t="s">
        <v>172</v>
      </c>
    </row>
    <row r="4" spans="1:11" ht="30" customHeight="1">
      <c r="A4" s="35"/>
      <c r="B4" s="35"/>
      <c r="C4" s="35"/>
      <c r="D4" s="35"/>
      <c r="E4" s="34" t="s">
        <v>173</v>
      </c>
      <c r="F4" s="34"/>
      <c r="G4" s="34" t="s">
        <v>174</v>
      </c>
      <c r="H4" s="34"/>
      <c r="I4" s="35" t="s">
        <v>175</v>
      </c>
      <c r="J4" s="35"/>
      <c r="K4" s="35"/>
    </row>
    <row r="5" spans="1:11" ht="47.25" customHeight="1">
      <c r="A5" s="35"/>
      <c r="B5" s="35"/>
      <c r="C5" s="35"/>
      <c r="D5" s="35"/>
      <c r="E5" s="1" t="s">
        <v>176</v>
      </c>
      <c r="F5" s="1" t="s">
        <v>177</v>
      </c>
      <c r="G5" s="1" t="s">
        <v>178</v>
      </c>
      <c r="H5" s="1" t="s">
        <v>177</v>
      </c>
      <c r="I5" s="35"/>
      <c r="J5" s="35"/>
      <c r="K5" s="35"/>
    </row>
    <row r="6" spans="1:11" ht="22.5" customHeight="1">
      <c r="A6" s="15">
        <v>1</v>
      </c>
      <c r="B6" s="13" t="s">
        <v>220</v>
      </c>
      <c r="C6" s="17" t="s">
        <v>215</v>
      </c>
      <c r="D6" s="10" t="s">
        <v>219</v>
      </c>
      <c r="E6" s="14">
        <v>152.5</v>
      </c>
      <c r="F6" s="17">
        <f>E6*0.25</f>
        <v>38.125</v>
      </c>
      <c r="G6" s="15">
        <v>83.3</v>
      </c>
      <c r="H6" s="15">
        <f>G6*0.5</f>
        <v>41.65</v>
      </c>
      <c r="I6" s="15">
        <f>F6+H6</f>
        <v>79.775</v>
      </c>
      <c r="J6" s="15">
        <v>1</v>
      </c>
      <c r="K6" s="15"/>
    </row>
    <row r="7" spans="1:11" ht="22.5" customHeight="1">
      <c r="A7" s="15">
        <v>2</v>
      </c>
      <c r="B7" s="13" t="s">
        <v>221</v>
      </c>
      <c r="C7" s="17" t="s">
        <v>216</v>
      </c>
      <c r="D7" s="10" t="s">
        <v>219</v>
      </c>
      <c r="E7" s="14">
        <v>118.5</v>
      </c>
      <c r="F7" s="17">
        <f>E7*0.25</f>
        <v>29.625</v>
      </c>
      <c r="G7" s="15">
        <v>77</v>
      </c>
      <c r="H7" s="15">
        <f>G7*0.5</f>
        <v>38.5</v>
      </c>
      <c r="I7" s="15">
        <f>F7+H7</f>
        <v>68.125</v>
      </c>
      <c r="J7" s="15">
        <v>3</v>
      </c>
      <c r="K7" s="15"/>
    </row>
    <row r="8" spans="1:11" ht="22.5" customHeight="1">
      <c r="A8" s="15">
        <v>3</v>
      </c>
      <c r="B8" s="13" t="s">
        <v>222</v>
      </c>
      <c r="C8" s="17" t="s">
        <v>215</v>
      </c>
      <c r="D8" s="10" t="s">
        <v>219</v>
      </c>
      <c r="E8" s="14">
        <v>118</v>
      </c>
      <c r="F8" s="17">
        <f>E8*0.25</f>
        <v>29.5</v>
      </c>
      <c r="G8" s="15">
        <v>86</v>
      </c>
      <c r="H8" s="15">
        <f>G8*0.5</f>
        <v>43</v>
      </c>
      <c r="I8" s="15">
        <f>F8+H8</f>
        <v>72.5</v>
      </c>
      <c r="J8" s="15">
        <v>2</v>
      </c>
      <c r="K8" s="15"/>
    </row>
    <row r="9" spans="1:11" ht="22.5" customHeight="1">
      <c r="A9" s="15">
        <v>4</v>
      </c>
      <c r="B9" s="13" t="s">
        <v>223</v>
      </c>
      <c r="C9" s="17" t="s">
        <v>215</v>
      </c>
      <c r="D9" s="10" t="s">
        <v>219</v>
      </c>
      <c r="E9" s="16">
        <v>109</v>
      </c>
      <c r="F9" s="17">
        <f>E9*0.25</f>
        <v>27.25</v>
      </c>
      <c r="G9" s="15">
        <v>0</v>
      </c>
      <c r="H9" s="15">
        <f>G9*0.5</f>
        <v>0</v>
      </c>
      <c r="I9" s="15">
        <f>F9+H9</f>
        <v>27.25</v>
      </c>
      <c r="J9" s="15">
        <v>4</v>
      </c>
      <c r="K9" s="15"/>
    </row>
    <row r="10" spans="1:11" ht="19.5" customHeight="1">
      <c r="A10" s="15"/>
      <c r="B10" s="16"/>
      <c r="C10" s="17"/>
      <c r="D10" s="10"/>
      <c r="E10" s="16"/>
      <c r="F10" s="17"/>
      <c r="G10" s="15"/>
      <c r="H10" s="15"/>
      <c r="I10" s="15"/>
      <c r="J10" s="15"/>
      <c r="K10" s="15"/>
    </row>
    <row r="11" spans="1:11" ht="19.5" customHeight="1">
      <c r="A11" s="15"/>
      <c r="B11" s="16"/>
      <c r="C11" s="17"/>
      <c r="D11" s="10"/>
      <c r="E11" s="16"/>
      <c r="F11" s="17"/>
      <c r="G11" s="15"/>
      <c r="H11" s="15"/>
      <c r="I11" s="15"/>
      <c r="J11" s="15"/>
      <c r="K11" s="15"/>
    </row>
    <row r="12" spans="1:11" ht="19.5" customHeight="1">
      <c r="A12" s="15"/>
      <c r="B12" s="16"/>
      <c r="C12" s="17"/>
      <c r="D12" s="10"/>
      <c r="E12" s="16"/>
      <c r="F12" s="17"/>
      <c r="G12" s="15"/>
      <c r="H12" s="15"/>
      <c r="I12" s="15"/>
      <c r="J12" s="15"/>
      <c r="K12" s="15"/>
    </row>
    <row r="13" spans="1:11" ht="19.5" customHeight="1">
      <c r="A13" s="15"/>
      <c r="B13" s="16"/>
      <c r="C13" s="17"/>
      <c r="D13" s="10"/>
      <c r="E13" s="16"/>
      <c r="F13" s="17"/>
      <c r="G13" s="15"/>
      <c r="H13" s="15"/>
      <c r="I13" s="15"/>
      <c r="J13" s="15"/>
      <c r="K13" s="15"/>
    </row>
    <row r="14" spans="1:11" ht="19.5" customHeight="1">
      <c r="A14" s="15"/>
      <c r="B14" s="16"/>
      <c r="C14" s="17"/>
      <c r="D14" s="10"/>
      <c r="E14" s="16"/>
      <c r="F14" s="17"/>
      <c r="G14" s="15"/>
      <c r="H14" s="15"/>
      <c r="I14" s="15"/>
      <c r="J14" s="15"/>
      <c r="K14" s="15"/>
    </row>
    <row r="15" spans="1:11" ht="19.5" customHeight="1">
      <c r="A15" s="15"/>
      <c r="B15" s="16"/>
      <c r="C15" s="17"/>
      <c r="D15" s="10"/>
      <c r="E15" s="16"/>
      <c r="F15" s="17"/>
      <c r="G15" s="15"/>
      <c r="H15" s="15"/>
      <c r="I15" s="15"/>
      <c r="J15" s="15"/>
      <c r="K15" s="15"/>
    </row>
    <row r="16" spans="1:11" ht="19.5" customHeight="1">
      <c r="A16" s="15"/>
      <c r="B16" s="16"/>
      <c r="C16" s="17"/>
      <c r="D16" s="10"/>
      <c r="E16" s="16"/>
      <c r="F16" s="17"/>
      <c r="G16" s="15"/>
      <c r="H16" s="15"/>
      <c r="I16" s="15"/>
      <c r="J16" s="15"/>
      <c r="K16" s="15"/>
    </row>
    <row r="17" spans="1:11" ht="19.5" customHeight="1">
      <c r="A17" s="15"/>
      <c r="B17" s="16"/>
      <c r="C17" s="17"/>
      <c r="D17" s="10"/>
      <c r="E17" s="16"/>
      <c r="F17" s="17"/>
      <c r="G17" s="15"/>
      <c r="H17" s="15"/>
      <c r="I17" s="15"/>
      <c r="J17" s="15"/>
      <c r="K17" s="15"/>
    </row>
    <row r="18" spans="1:11" ht="19.5" customHeight="1">
      <c r="A18" s="15"/>
      <c r="B18" s="16"/>
      <c r="C18" s="17"/>
      <c r="D18" s="10"/>
      <c r="E18" s="16"/>
      <c r="F18" s="17"/>
      <c r="G18" s="15"/>
      <c r="H18" s="15"/>
      <c r="I18" s="15"/>
      <c r="J18" s="15"/>
      <c r="K18" s="15"/>
    </row>
    <row r="19" spans="1:11" ht="19.5" customHeight="1">
      <c r="A19" s="15"/>
      <c r="B19" s="16"/>
      <c r="C19" s="17"/>
      <c r="D19" s="10"/>
      <c r="E19" s="16"/>
      <c r="F19" s="17"/>
      <c r="G19" s="15"/>
      <c r="H19" s="15"/>
      <c r="I19" s="15"/>
      <c r="J19" s="15"/>
      <c r="K19" s="15"/>
    </row>
    <row r="20" spans="1:11" ht="19.5" customHeight="1">
      <c r="A20" s="15"/>
      <c r="B20" s="16"/>
      <c r="C20" s="17"/>
      <c r="D20" s="10"/>
      <c r="E20" s="16"/>
      <c r="F20" s="17"/>
      <c r="G20" s="15"/>
      <c r="H20" s="15"/>
      <c r="I20" s="15"/>
      <c r="J20" s="15"/>
      <c r="K20" s="15"/>
    </row>
    <row r="21" spans="1:11" ht="19.5" customHeight="1">
      <c r="A21" s="15"/>
      <c r="B21" s="16"/>
      <c r="C21" s="17"/>
      <c r="D21" s="10"/>
      <c r="E21" s="16"/>
      <c r="F21" s="17"/>
      <c r="G21" s="15"/>
      <c r="H21" s="15"/>
      <c r="I21" s="15"/>
      <c r="J21" s="15"/>
      <c r="K21" s="15"/>
    </row>
    <row r="22" spans="1:11" ht="19.5" customHeight="1">
      <c r="A22" s="15"/>
      <c r="B22" s="16"/>
      <c r="C22" s="17"/>
      <c r="D22" s="10"/>
      <c r="E22" s="16"/>
      <c r="F22" s="17"/>
      <c r="G22" s="15"/>
      <c r="H22" s="15"/>
      <c r="I22" s="15"/>
      <c r="J22" s="15"/>
      <c r="K22" s="15"/>
    </row>
    <row r="23" spans="1:11" ht="19.5" customHeight="1">
      <c r="A23" s="15"/>
      <c r="B23" s="16"/>
      <c r="C23" s="17"/>
      <c r="D23" s="10"/>
      <c r="E23" s="16"/>
      <c r="F23" s="17"/>
      <c r="G23" s="15"/>
      <c r="H23" s="15"/>
      <c r="I23" s="15"/>
      <c r="J23" s="15"/>
      <c r="K23" s="15"/>
    </row>
    <row r="24" spans="1:11" ht="19.5" customHeight="1">
      <c r="A24" s="15"/>
      <c r="B24" s="16"/>
      <c r="C24" s="17"/>
      <c r="D24" s="10"/>
      <c r="E24" s="16"/>
      <c r="F24" s="17"/>
      <c r="G24" s="15"/>
      <c r="H24" s="15"/>
      <c r="I24" s="15"/>
      <c r="J24" s="15"/>
      <c r="K24" s="15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mergeCells count="12">
    <mergeCell ref="K3:K5"/>
    <mergeCell ref="E4:F4"/>
    <mergeCell ref="G4:H4"/>
    <mergeCell ref="I4:I5"/>
    <mergeCell ref="A1:K1"/>
    <mergeCell ref="A2:K2"/>
    <mergeCell ref="A3:A5"/>
    <mergeCell ref="B3:B5"/>
    <mergeCell ref="C3:C5"/>
    <mergeCell ref="D3:D5"/>
    <mergeCell ref="E3:I3"/>
    <mergeCell ref="J3:J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2014-07-31T02:08:48Z</cp:lastPrinted>
  <dcterms:created xsi:type="dcterms:W3CDTF">1996-12-17T01:32:42Z</dcterms:created>
  <dcterms:modified xsi:type="dcterms:W3CDTF">2014-08-05T03:03:39Z</dcterms:modified>
  <cp:category/>
  <cp:version/>
  <cp:contentType/>
  <cp:contentStatus/>
</cp:coreProperties>
</file>