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610" windowHeight="10695" firstSheet="5" activeTab="17"/>
  </bookViews>
  <sheets>
    <sheet name="高中语文" sheetId="1" r:id="rId1"/>
    <sheet name="高中数学" sheetId="2" r:id="rId2"/>
    <sheet name="高中英语" sheetId="3" r:id="rId3"/>
    <sheet name="高中物理" sheetId="4" r:id="rId4"/>
    <sheet name="高中化学" sheetId="5" r:id="rId5"/>
    <sheet name="高中生物" sheetId="6" r:id="rId6"/>
    <sheet name="地理" sheetId="7" r:id="rId7"/>
    <sheet name="历史" sheetId="8" r:id="rId8"/>
    <sheet name="政治" sheetId="9" r:id="rId9"/>
    <sheet name="体育" sheetId="10" r:id="rId10"/>
    <sheet name="高中技术" sheetId="11" r:id="rId11"/>
    <sheet name="高中美术" sheetId="12" r:id="rId12"/>
    <sheet name="高中音乐" sheetId="13" r:id="rId13"/>
    <sheet name="小学音乐" sheetId="14" r:id="rId14"/>
    <sheet name="小学体育" sheetId="15" r:id="rId15"/>
    <sheet name="小学美术" sheetId="16" r:id="rId16"/>
    <sheet name="启智" sheetId="17" r:id="rId17"/>
    <sheet name="幼儿园" sheetId="18" r:id="rId18"/>
  </sheets>
  <definedNames/>
  <calcPr fullCalcOnLoad="1"/>
</workbook>
</file>

<file path=xl/sharedStrings.xml><?xml version="1.0" encoding="utf-8"?>
<sst xmlns="http://schemas.openxmlformats.org/spreadsheetml/2006/main" count="632" uniqueCount="383">
  <si>
    <t>姓名</t>
  </si>
  <si>
    <t>身份证号</t>
  </si>
  <si>
    <t>准考证号</t>
  </si>
  <si>
    <t xml:space="preserve">夏妙英 </t>
  </si>
  <si>
    <t xml:space="preserve">郑丹 </t>
  </si>
  <si>
    <t xml:space="preserve">360281198910137223  </t>
  </si>
  <si>
    <t xml:space="preserve">汪裕禄 </t>
  </si>
  <si>
    <t xml:space="preserve">360281198703016058  </t>
  </si>
  <si>
    <t xml:space="preserve">方美灵 </t>
  </si>
  <si>
    <t xml:space="preserve">360281198902052123  </t>
  </si>
  <si>
    <t xml:space="preserve">张月 </t>
  </si>
  <si>
    <t xml:space="preserve">360281199307151025  </t>
  </si>
  <si>
    <t xml:space="preserve">程伊玲 </t>
  </si>
  <si>
    <t xml:space="preserve">360281199108102722  </t>
  </si>
  <si>
    <t xml:space="preserve">汪雅莉 </t>
  </si>
  <si>
    <t xml:space="preserve">362326198909282143  </t>
  </si>
  <si>
    <t xml:space="preserve">鄢美霞 </t>
  </si>
  <si>
    <t xml:space="preserve">360281198910036887  </t>
  </si>
  <si>
    <t xml:space="preserve">30101421807  </t>
  </si>
  <si>
    <t xml:space="preserve">30102212014  </t>
  </si>
  <si>
    <t xml:space="preserve">30102212029  </t>
  </si>
  <si>
    <t xml:space="preserve">30102212006  </t>
  </si>
  <si>
    <t xml:space="preserve">30101422210  </t>
  </si>
  <si>
    <t xml:space="preserve">30102212007  </t>
  </si>
  <si>
    <t xml:space="preserve">30123212228  </t>
  </si>
  <si>
    <t xml:space="preserve">30101421929  </t>
  </si>
  <si>
    <t xml:space="preserve">142 </t>
  </si>
  <si>
    <t xml:space="preserve">139.5 </t>
  </si>
  <si>
    <t xml:space="preserve">138.5 </t>
  </si>
  <si>
    <t xml:space="preserve">135.5 </t>
  </si>
  <si>
    <t xml:space="preserve">134.5 </t>
  </si>
  <si>
    <t xml:space="preserve">133 </t>
  </si>
  <si>
    <t xml:space="preserve">131.5 </t>
  </si>
  <si>
    <t xml:space="preserve">131 </t>
  </si>
  <si>
    <t xml:space="preserve">130.5 </t>
  </si>
  <si>
    <t xml:space="preserve">130 </t>
  </si>
  <si>
    <t xml:space="preserve">1 </t>
  </si>
  <si>
    <t xml:space="preserve">2 </t>
  </si>
  <si>
    <t xml:space="preserve">360281198801191423  </t>
  </si>
  <si>
    <t xml:space="preserve">彭俊 </t>
  </si>
  <si>
    <t xml:space="preserve">36028119870902303X  </t>
  </si>
  <si>
    <t xml:space="preserve">30202212230  </t>
  </si>
  <si>
    <t xml:space="preserve">徐长寿 </t>
  </si>
  <si>
    <t xml:space="preserve">360281198712026012  </t>
  </si>
  <si>
    <t xml:space="preserve">30202212304  </t>
  </si>
  <si>
    <t xml:space="preserve">吴小琴 </t>
  </si>
  <si>
    <t xml:space="preserve">360281199004112125  </t>
  </si>
  <si>
    <t xml:space="preserve">30202212205  </t>
  </si>
  <si>
    <t xml:space="preserve">董名春 </t>
  </si>
  <si>
    <t xml:space="preserve">360281198702141017  </t>
  </si>
  <si>
    <t xml:space="preserve">30221221306  </t>
  </si>
  <si>
    <t xml:space="preserve">汪杜华 </t>
  </si>
  <si>
    <t xml:space="preserve">360222198608221619  </t>
  </si>
  <si>
    <t xml:space="preserve">30202212210  </t>
  </si>
  <si>
    <t xml:space="preserve">高飞 </t>
  </si>
  <si>
    <t xml:space="preserve">360281198611092117  </t>
  </si>
  <si>
    <t xml:space="preserve">30203274507  </t>
  </si>
  <si>
    <t xml:space="preserve">叶休 </t>
  </si>
  <si>
    <t xml:space="preserve">360281198810033013  </t>
  </si>
  <si>
    <t xml:space="preserve">30221221520  </t>
  </si>
  <si>
    <t xml:space="preserve">157.5 </t>
  </si>
  <si>
    <t xml:space="preserve">157 </t>
  </si>
  <si>
    <t xml:space="preserve">153.5 </t>
  </si>
  <si>
    <t xml:space="preserve">153 </t>
  </si>
  <si>
    <t xml:space="preserve">150 </t>
  </si>
  <si>
    <t xml:space="preserve">144.5 </t>
  </si>
  <si>
    <t xml:space="preserve">143 </t>
  </si>
  <si>
    <t xml:space="preserve">141 </t>
  </si>
  <si>
    <t xml:space="preserve">140.5 </t>
  </si>
  <si>
    <t xml:space="preserve">138 </t>
  </si>
  <si>
    <t xml:space="preserve">137.5 </t>
  </si>
  <si>
    <t xml:space="preserve">李娜 </t>
  </si>
  <si>
    <t xml:space="preserve">360281198812110721  </t>
  </si>
  <si>
    <t xml:space="preserve">30302212508  </t>
  </si>
  <si>
    <t xml:space="preserve">徐桑 </t>
  </si>
  <si>
    <t xml:space="preserve">360281199209271023  </t>
  </si>
  <si>
    <t xml:space="preserve">30301791303  </t>
  </si>
  <si>
    <t xml:space="preserve">王银香 </t>
  </si>
  <si>
    <t xml:space="preserve">360281199103102125  </t>
  </si>
  <si>
    <t xml:space="preserve">30302212517  </t>
  </si>
  <si>
    <t xml:space="preserve">徐平 </t>
  </si>
  <si>
    <t xml:space="preserve">360281199009231481  </t>
  </si>
  <si>
    <t xml:space="preserve">30302212417  </t>
  </si>
  <si>
    <t xml:space="preserve">汪立群 </t>
  </si>
  <si>
    <t xml:space="preserve">360281199004152127  </t>
  </si>
  <si>
    <t xml:space="preserve">30323294914  </t>
  </si>
  <si>
    <t xml:space="preserve">洪瑶 </t>
  </si>
  <si>
    <t xml:space="preserve">360281198907294340  </t>
  </si>
  <si>
    <t xml:space="preserve">30302212525  </t>
  </si>
  <si>
    <t xml:space="preserve">雷晓珍 </t>
  </si>
  <si>
    <t xml:space="preserve">362330199012267626  </t>
  </si>
  <si>
    <t xml:space="preserve">30302212411  </t>
  </si>
  <si>
    <t xml:space="preserve">147 </t>
  </si>
  <si>
    <t xml:space="preserve">146.5 </t>
  </si>
  <si>
    <t xml:space="preserve">144 </t>
  </si>
  <si>
    <t xml:space="preserve">141.5 </t>
  </si>
  <si>
    <t xml:space="preserve">139 </t>
  </si>
  <si>
    <t xml:space="preserve">余明明 </t>
  </si>
  <si>
    <t xml:space="preserve">360281198612093613  </t>
  </si>
  <si>
    <t xml:space="preserve">30621223201  </t>
  </si>
  <si>
    <t xml:space="preserve">洪新浪 </t>
  </si>
  <si>
    <t xml:space="preserve">360281198709273012  </t>
  </si>
  <si>
    <t xml:space="preserve">30621222906  </t>
  </si>
  <si>
    <t xml:space="preserve">赵文彬 </t>
  </si>
  <si>
    <t xml:space="preserve">362330199001275575  </t>
  </si>
  <si>
    <t xml:space="preserve">30623213216  </t>
  </si>
  <si>
    <t xml:space="preserve">邓莉莉 </t>
  </si>
  <si>
    <t xml:space="preserve">360111198704150940  </t>
  </si>
  <si>
    <t xml:space="preserve">30601801329  </t>
  </si>
  <si>
    <t>黄中亮</t>
  </si>
  <si>
    <t xml:space="preserve">118.5 </t>
  </si>
  <si>
    <t xml:space="preserve">114 </t>
  </si>
  <si>
    <t xml:space="preserve">113.5 </t>
  </si>
  <si>
    <t xml:space="preserve">113 </t>
  </si>
  <si>
    <t xml:space="preserve">105 </t>
  </si>
  <si>
    <t>117</t>
  </si>
  <si>
    <t xml:space="preserve">朱训民 </t>
  </si>
  <si>
    <t xml:space="preserve">362330198610103870  </t>
  </si>
  <si>
    <t xml:space="preserve">30721223304  </t>
  </si>
  <si>
    <t xml:space="preserve">徐政波 </t>
  </si>
  <si>
    <t xml:space="preserve">360124198911122434  </t>
  </si>
  <si>
    <t xml:space="preserve">30701801707  </t>
  </si>
  <si>
    <t xml:space="preserve">张海亭 </t>
  </si>
  <si>
    <t xml:space="preserve">360281198809121980  </t>
  </si>
  <si>
    <t xml:space="preserve">30701801722  </t>
  </si>
  <si>
    <t xml:space="preserve">吴雪花 </t>
  </si>
  <si>
    <t xml:space="preserve">360281198912242166  </t>
  </si>
  <si>
    <t xml:space="preserve">30702213014  </t>
  </si>
  <si>
    <t xml:space="preserve">151.5 </t>
  </si>
  <si>
    <t xml:space="preserve">147.5 </t>
  </si>
  <si>
    <t xml:space="preserve">142.5 </t>
  </si>
  <si>
    <t xml:space="preserve">曾友华 </t>
  </si>
  <si>
    <t xml:space="preserve">362526198512255535  </t>
  </si>
  <si>
    <t xml:space="preserve">30802213115  </t>
  </si>
  <si>
    <t xml:space="preserve">曾根根 </t>
  </si>
  <si>
    <t xml:space="preserve">360502199207084612  </t>
  </si>
  <si>
    <t xml:space="preserve">30822054601  </t>
  </si>
  <si>
    <t xml:space="preserve">汪玲蔚 </t>
  </si>
  <si>
    <t xml:space="preserve">360281199207052126  </t>
  </si>
  <si>
    <t xml:space="preserve">30802213118  </t>
  </si>
  <si>
    <t xml:space="preserve">汪恩君 </t>
  </si>
  <si>
    <t xml:space="preserve">362329198511090618  </t>
  </si>
  <si>
    <t xml:space="preserve">30806235010  </t>
  </si>
  <si>
    <t xml:space="preserve">吴玲 </t>
  </si>
  <si>
    <t xml:space="preserve">360281198909198029  </t>
  </si>
  <si>
    <t xml:space="preserve">30821223812  </t>
  </si>
  <si>
    <t xml:space="preserve">施陆赢 </t>
  </si>
  <si>
    <t xml:space="preserve">360502198707281618  </t>
  </si>
  <si>
    <t xml:space="preserve">30805027303  </t>
  </si>
  <si>
    <t xml:space="preserve">胡慧华 </t>
  </si>
  <si>
    <t xml:space="preserve">360281199204176828  </t>
  </si>
  <si>
    <t xml:space="preserve">30801792906  </t>
  </si>
  <si>
    <t xml:space="preserve">127.5 </t>
  </si>
  <si>
    <t xml:space="preserve">124 </t>
  </si>
  <si>
    <t xml:space="preserve">120.5 </t>
  </si>
  <si>
    <t xml:space="preserve">115 </t>
  </si>
  <si>
    <t xml:space="preserve">112 </t>
  </si>
  <si>
    <t xml:space="preserve">110 </t>
  </si>
  <si>
    <t xml:space="preserve">孙聪聪 </t>
  </si>
  <si>
    <t xml:space="preserve">360281199010011515  </t>
  </si>
  <si>
    <t xml:space="preserve">30521222609  </t>
  </si>
  <si>
    <t xml:space="preserve">李慧 </t>
  </si>
  <si>
    <t xml:space="preserve">360281199304061040  </t>
  </si>
  <si>
    <t xml:space="preserve">30501800509  </t>
  </si>
  <si>
    <t xml:space="preserve">毛菁琴 </t>
  </si>
  <si>
    <t xml:space="preserve">360622198810112047  </t>
  </si>
  <si>
    <t xml:space="preserve">30506234707  </t>
  </si>
  <si>
    <t xml:space="preserve">朱婷 </t>
  </si>
  <si>
    <t xml:space="preserve">362227199010204628  </t>
  </si>
  <si>
    <t xml:space="preserve">30521222607  </t>
  </si>
  <si>
    <t xml:space="preserve">145.5 </t>
  </si>
  <si>
    <t xml:space="preserve">145 </t>
  </si>
  <si>
    <t xml:space="preserve">137 </t>
  </si>
  <si>
    <t xml:space="preserve">王雪娇 </t>
  </si>
  <si>
    <t xml:space="preserve">36028119881228684X  </t>
  </si>
  <si>
    <t xml:space="preserve">30421222415  </t>
  </si>
  <si>
    <t xml:space="preserve">罗莹 </t>
  </si>
  <si>
    <t xml:space="preserve">362331198806210543  </t>
  </si>
  <si>
    <t xml:space="preserve">30406234608  </t>
  </si>
  <si>
    <t xml:space="preserve">邹翠翠 </t>
  </si>
  <si>
    <t xml:space="preserve">360281199012046041  </t>
  </si>
  <si>
    <t xml:space="preserve">30423212730  </t>
  </si>
  <si>
    <t xml:space="preserve">132.5 </t>
  </si>
  <si>
    <t xml:space="preserve">129.5 </t>
  </si>
  <si>
    <t xml:space="preserve">陶红花 </t>
  </si>
  <si>
    <t xml:space="preserve">360281199001203064  </t>
  </si>
  <si>
    <t xml:space="preserve">31601802920  </t>
  </si>
  <si>
    <t xml:space="preserve">付丽琴 </t>
  </si>
  <si>
    <t xml:space="preserve">362202198809076522  </t>
  </si>
  <si>
    <t xml:space="preserve">31621224802  </t>
  </si>
  <si>
    <t xml:space="preserve">吴凑平 </t>
  </si>
  <si>
    <t xml:space="preserve">360281198910042128  </t>
  </si>
  <si>
    <t xml:space="preserve">31602213502  </t>
  </si>
  <si>
    <t xml:space="preserve">李亚南 </t>
  </si>
  <si>
    <t xml:space="preserve">360281199007126813  </t>
  </si>
  <si>
    <t xml:space="preserve">31601802722  </t>
  </si>
  <si>
    <t xml:space="preserve">上官志辉 </t>
  </si>
  <si>
    <t xml:space="preserve">360281199102160331  </t>
  </si>
  <si>
    <t xml:space="preserve">31302213411  </t>
  </si>
  <si>
    <t xml:space="preserve">王道光 </t>
  </si>
  <si>
    <t xml:space="preserve">360281199005175013  </t>
  </si>
  <si>
    <t xml:space="preserve">31302213401  </t>
  </si>
  <si>
    <t xml:space="preserve">112.5 </t>
  </si>
  <si>
    <t xml:space="preserve">111.5 </t>
  </si>
  <si>
    <t xml:space="preserve">李兰兰 </t>
  </si>
  <si>
    <t xml:space="preserve">362430199203097821  </t>
  </si>
  <si>
    <t xml:space="preserve">31701803102  </t>
  </si>
  <si>
    <t xml:space="preserve">黄羚 </t>
  </si>
  <si>
    <t xml:space="preserve">362204199008280045  </t>
  </si>
  <si>
    <t xml:space="preserve">31701803204  </t>
  </si>
  <si>
    <t xml:space="preserve">闻世莹 </t>
  </si>
  <si>
    <t xml:space="preserve">360281199009174368  </t>
  </si>
  <si>
    <t xml:space="preserve">31701803124  </t>
  </si>
  <si>
    <t xml:space="preserve">152.5 </t>
  </si>
  <si>
    <t xml:space="preserve">119.5 </t>
  </si>
  <si>
    <t xml:space="preserve">117.5 </t>
  </si>
  <si>
    <t xml:space="preserve">嵇伟俊 </t>
  </si>
  <si>
    <t xml:space="preserve">360203198908032036  </t>
  </si>
  <si>
    <t xml:space="preserve">31002213304  </t>
  </si>
  <si>
    <t xml:space="preserve">149.5 </t>
  </si>
  <si>
    <t xml:space="preserve">陈颖 </t>
  </si>
  <si>
    <t xml:space="preserve">360281199208100046  </t>
  </si>
  <si>
    <t xml:space="preserve">30902213206  </t>
  </si>
  <si>
    <t>1</t>
  </si>
  <si>
    <t>2</t>
  </si>
  <si>
    <t xml:space="preserve">熊雅婧 </t>
  </si>
  <si>
    <t xml:space="preserve">360281198806170023  </t>
  </si>
  <si>
    <t xml:space="preserve">10902222422  </t>
  </si>
  <si>
    <t xml:space="preserve">余晓君 </t>
  </si>
  <si>
    <t xml:space="preserve">360203198509273529  </t>
  </si>
  <si>
    <t xml:space="preserve">10902222128  </t>
  </si>
  <si>
    <t xml:space="preserve">周月华 </t>
  </si>
  <si>
    <t xml:space="preserve">430581199008154263  </t>
  </si>
  <si>
    <t xml:space="preserve">10902222310  </t>
  </si>
  <si>
    <t xml:space="preserve">刘燕 </t>
  </si>
  <si>
    <t xml:space="preserve">431281198906244025  </t>
  </si>
  <si>
    <t xml:space="preserve">10902222315  </t>
  </si>
  <si>
    <t xml:space="preserve">徐敏 </t>
  </si>
  <si>
    <t xml:space="preserve">360281199107232146  </t>
  </si>
  <si>
    <t xml:space="preserve">10901373329  </t>
  </si>
  <si>
    <t xml:space="preserve">王荪 </t>
  </si>
  <si>
    <t xml:space="preserve">360281199211288027  </t>
  </si>
  <si>
    <t xml:space="preserve">10902222101  </t>
  </si>
  <si>
    <t xml:space="preserve">125.5 </t>
  </si>
  <si>
    <t xml:space="preserve">119 </t>
  </si>
  <si>
    <t xml:space="preserve">115.5 </t>
  </si>
  <si>
    <t xml:space="preserve">胡斌 </t>
  </si>
  <si>
    <t xml:space="preserve">360281198706168073  </t>
  </si>
  <si>
    <t xml:space="preserve">11202210406  </t>
  </si>
  <si>
    <t xml:space="preserve">周翀 </t>
  </si>
  <si>
    <t xml:space="preserve">360203199111091017  </t>
  </si>
  <si>
    <t xml:space="preserve">11223294721  </t>
  </si>
  <si>
    <t xml:space="preserve">胡炼 </t>
  </si>
  <si>
    <t xml:space="preserve">360281198808146836  </t>
  </si>
  <si>
    <t xml:space="preserve">11201451523  </t>
  </si>
  <si>
    <t xml:space="preserve">冯雪晴 </t>
  </si>
  <si>
    <t xml:space="preserve">360203198901152545  </t>
  </si>
  <si>
    <t xml:space="preserve">11202210311  </t>
  </si>
  <si>
    <t xml:space="preserve">程思 </t>
  </si>
  <si>
    <t xml:space="preserve">36022219900816562X  </t>
  </si>
  <si>
    <t xml:space="preserve">11202210320  </t>
  </si>
  <si>
    <t xml:space="preserve">吴慧平 </t>
  </si>
  <si>
    <t xml:space="preserve">360281199103085425  </t>
  </si>
  <si>
    <t xml:space="preserve">11201451412  </t>
  </si>
  <si>
    <t xml:space="preserve">石丹 </t>
  </si>
  <si>
    <t xml:space="preserve">360281199104187562  </t>
  </si>
  <si>
    <t xml:space="preserve">11202210308  </t>
  </si>
  <si>
    <t xml:space="preserve">吴振宇 </t>
  </si>
  <si>
    <t xml:space="preserve">36028119910915003x  </t>
  </si>
  <si>
    <t xml:space="preserve">11202210312  </t>
  </si>
  <si>
    <t xml:space="preserve">蔡红 </t>
  </si>
  <si>
    <t xml:space="preserve">360203199001270022  </t>
  </si>
  <si>
    <t xml:space="preserve">11202210111  </t>
  </si>
  <si>
    <t xml:space="preserve">邹珺 </t>
  </si>
  <si>
    <t xml:space="preserve">360281199201178027  </t>
  </si>
  <si>
    <t xml:space="preserve">11202210103  </t>
  </si>
  <si>
    <t xml:space="preserve">刘青英 </t>
  </si>
  <si>
    <t xml:space="preserve">360281199106055248  </t>
  </si>
  <si>
    <t xml:space="preserve">11201450902  </t>
  </si>
  <si>
    <t xml:space="preserve">彭勇刚 </t>
  </si>
  <si>
    <t xml:space="preserve">360281199208262918  </t>
  </si>
  <si>
    <t xml:space="preserve">11202210229  </t>
  </si>
  <si>
    <t xml:space="preserve">136.5 </t>
  </si>
  <si>
    <t xml:space="preserve">133.5 </t>
  </si>
  <si>
    <t xml:space="preserve">123.5 </t>
  </si>
  <si>
    <t xml:space="preserve">121 </t>
  </si>
  <si>
    <t xml:space="preserve">118 </t>
  </si>
  <si>
    <t xml:space="preserve">石峰 </t>
  </si>
  <si>
    <t xml:space="preserve">36028119901114802x  </t>
  </si>
  <si>
    <t xml:space="preserve">11002222724  </t>
  </si>
  <si>
    <t xml:space="preserve">刘佳悦 </t>
  </si>
  <si>
    <t xml:space="preserve">360281199210250043  </t>
  </si>
  <si>
    <t xml:space="preserve">11002223127  </t>
  </si>
  <si>
    <t xml:space="preserve">吴楚辛 </t>
  </si>
  <si>
    <t xml:space="preserve">360203198910023569  </t>
  </si>
  <si>
    <t xml:space="preserve">11002222610  </t>
  </si>
  <si>
    <t xml:space="preserve">张晶 </t>
  </si>
  <si>
    <t xml:space="preserve">360281199008040026  </t>
  </si>
  <si>
    <t xml:space="preserve">11002222611  </t>
  </si>
  <si>
    <t xml:space="preserve">132.25 </t>
  </si>
  <si>
    <t xml:space="preserve">陈晓丹 </t>
  </si>
  <si>
    <t xml:space="preserve">411282199003158027  </t>
  </si>
  <si>
    <t xml:space="preserve">10101771812  </t>
  </si>
  <si>
    <t xml:space="preserve">汪雅婷 </t>
  </si>
  <si>
    <t xml:space="preserve">360222199110303128  </t>
  </si>
  <si>
    <t xml:space="preserve">10102220316  </t>
  </si>
  <si>
    <t xml:space="preserve">唐宝平 </t>
  </si>
  <si>
    <t xml:space="preserve">360281199107223020  </t>
  </si>
  <si>
    <t xml:space="preserve">10102220329  </t>
  </si>
  <si>
    <t xml:space="preserve">金婷婷 </t>
  </si>
  <si>
    <t xml:space="preserve">360281199002274323  </t>
  </si>
  <si>
    <t xml:space="preserve">10101775511  </t>
  </si>
  <si>
    <t xml:space="preserve">邹文停 </t>
  </si>
  <si>
    <t xml:space="preserve">360281199004083029  </t>
  </si>
  <si>
    <t xml:space="preserve">10102220710  </t>
  </si>
  <si>
    <t xml:space="preserve">王旅君 </t>
  </si>
  <si>
    <t xml:space="preserve">360222199110145625  </t>
  </si>
  <si>
    <t xml:space="preserve">10102221708  </t>
  </si>
  <si>
    <t xml:space="preserve">张静怡 </t>
  </si>
  <si>
    <t xml:space="preserve">360281199312250028  </t>
  </si>
  <si>
    <t xml:space="preserve">10102220130  </t>
  </si>
  <si>
    <t xml:space="preserve">曹桂珍 </t>
  </si>
  <si>
    <t xml:space="preserve">360281199210226043  </t>
  </si>
  <si>
    <t xml:space="preserve">10102220701  </t>
  </si>
  <si>
    <t xml:space="preserve">程丹琳 </t>
  </si>
  <si>
    <t xml:space="preserve">360281199406227021  </t>
  </si>
  <si>
    <t xml:space="preserve">10102220803  </t>
  </si>
  <si>
    <t xml:space="preserve">徐依婷 </t>
  </si>
  <si>
    <t xml:space="preserve">360281199111152149  </t>
  </si>
  <si>
    <t xml:space="preserve">10102220328  </t>
  </si>
  <si>
    <t xml:space="preserve">杨亚琴 </t>
  </si>
  <si>
    <t xml:space="preserve">36028119890219712X  </t>
  </si>
  <si>
    <t xml:space="preserve">10102221516  </t>
  </si>
  <si>
    <t xml:space="preserve">熊美玲 </t>
  </si>
  <si>
    <t xml:space="preserve">360281198910260029  </t>
  </si>
  <si>
    <t xml:space="preserve">10102221322  </t>
  </si>
  <si>
    <t xml:space="preserve">105.5 </t>
  </si>
  <si>
    <t xml:space="preserve">101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</si>
  <si>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</si>
  <si>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</si>
  <si>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</si>
  <si>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</si>
  <si>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</si>
  <si>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</si>
  <si>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</si>
  <si>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</si>
  <si>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</si>
  <si>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</si>
  <si>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360281199007096132</t>
  </si>
  <si>
    <t>30601801012</t>
  </si>
  <si>
    <t>2</t>
  </si>
  <si>
    <t>3</t>
  </si>
  <si>
    <t>笔试成绩</t>
  </si>
  <si>
    <t>笔试总分（x25%）</t>
  </si>
  <si>
    <t>面试成绩</t>
  </si>
  <si>
    <t>面试总分（x50%）</t>
  </si>
  <si>
    <t>总成绩</t>
  </si>
  <si>
    <t>面试总分（x25%）</t>
  </si>
  <si>
    <t>技能成绩</t>
  </si>
  <si>
    <t>技能总分（x25%）</t>
  </si>
  <si>
    <t>排名</t>
  </si>
  <si>
    <t>6</t>
  </si>
  <si>
    <t>1</t>
  </si>
  <si>
    <t>2</t>
  </si>
  <si>
    <t>1</t>
  </si>
  <si>
    <t>乐平市2013年教师招聘入闱体检人员名单（高中语文）</t>
  </si>
  <si>
    <t>乐平市2013年教师招聘入闱体检人员名单（高中数学）</t>
  </si>
  <si>
    <t>乐平市2013年教师招聘入闱体检人员名单（高中英语）</t>
  </si>
  <si>
    <t>乐平市2013年教师招聘入闱体检人员名单（高中物理）</t>
  </si>
  <si>
    <t>乐平市2013年教师招聘入闱体检人员名单（高中化学）</t>
  </si>
  <si>
    <t>乐平市2013年教师招聘入闱体检人员名单（高中生物）</t>
  </si>
  <si>
    <t>乐平市2013年教师招聘入闱体检人员名单（高中地理）</t>
  </si>
  <si>
    <t>乐平市2013年教师招聘入闱体检人员名单（高中历史）</t>
  </si>
  <si>
    <t>乐平市2013年教师招聘入闱体检人员名单（高中政治）</t>
  </si>
  <si>
    <t>乐平市2013年教师招聘入闱体检人员名单（高中体育）</t>
  </si>
  <si>
    <t>乐平市2013年教师招聘入闱体检人员名单（高中技术）</t>
  </si>
  <si>
    <t>乐平市2013年教师招聘入闱体检人员名单（高中美术）</t>
  </si>
  <si>
    <t>乐平市2013年教师招聘入闱体检人员名单（高中音乐）</t>
  </si>
  <si>
    <t>乐平市2013年教师招聘入闱体检人员名单（小学音乐）</t>
  </si>
  <si>
    <t>乐平市2013年教师招聘入闱体检人员名单（小学体育）</t>
  </si>
  <si>
    <t>乐平市2013年教师招聘入闱体检人员名单（小学美术）</t>
  </si>
  <si>
    <t>乐平市2013年教师招聘入闱体检人员名单（启智学校）</t>
  </si>
  <si>
    <t>乐平市2013年教师招聘入闱体检人员名单（幼儿园）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</si>
</sst>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长城黑宋体"/>
      <family val="3"/>
    </font>
    <font>
      <sz val="11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10"/>
  <sheetViews>
    <sheetView workbookViewId="0" topLeftCell="A1">
      <selection activeCell="L4" sqref="L4"/>
    </sheetView>
  </sheetViews>
  <sheetFormatPr defaultColWidth="9.00390625" defaultRowHeight="33" customHeight="1"/>
  <cols>
    <col min="1" max="1" width="5.00390625" style="1" bestFit="1" customWidth="1"/>
    <col min="2" max="2" width="8.125" style="1" bestFit="1" customWidth="1"/>
    <col min="3" max="3" width="16.625" style="2" customWidth="1"/>
    <col min="4" max="4" width="11.50390625" style="1" customWidth="1"/>
    <col min="5" max="5" width="7.625" style="1" customWidth="1"/>
    <col min="6" max="16384" width="9.00390625" style="1" customWidth="1"/>
  </cols>
  <sheetData>
    <row r="1" spans="1:9" ht="49.5" customHeight="1">
      <c r="A1" s="20" t="s">
        <v>365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3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33" customHeight="1">
      <c r="A3" s="7" t="s">
        <v>223</v>
      </c>
      <c r="B3" s="9" t="s">
        <v>6</v>
      </c>
      <c r="C3" s="8" t="s">
        <v>7</v>
      </c>
      <c r="D3" s="7" t="s">
        <v>20</v>
      </c>
      <c r="E3" s="7" t="s">
        <v>28</v>
      </c>
      <c r="F3" s="18">
        <f aca="true" t="shared" si="0" ref="F3:F10">E3*0.25</f>
        <v>34.625</v>
      </c>
      <c r="G3" s="14">
        <v>93</v>
      </c>
      <c r="H3" s="19">
        <f aca="true" t="shared" si="1" ref="H3:H10">G3*0.5</f>
        <v>46.5</v>
      </c>
      <c r="I3" s="18">
        <f aca="true" t="shared" si="2" ref="I3:I10">F3+H3</f>
        <v>81.125</v>
      </c>
    </row>
    <row r="4" spans="1:9" ht="33" customHeight="1">
      <c r="A4" s="7" t="s">
        <v>224</v>
      </c>
      <c r="B4" s="9" t="s">
        <v>4</v>
      </c>
      <c r="C4" s="8" t="s">
        <v>5</v>
      </c>
      <c r="D4" s="7" t="s">
        <v>19</v>
      </c>
      <c r="E4" s="7" t="s">
        <v>27</v>
      </c>
      <c r="F4" s="18">
        <f t="shared" si="0"/>
        <v>34.875</v>
      </c>
      <c r="G4" s="14">
        <v>90.4</v>
      </c>
      <c r="H4" s="19">
        <f t="shared" si="1"/>
        <v>45.2</v>
      </c>
      <c r="I4" s="18">
        <f t="shared" si="2"/>
        <v>80.075</v>
      </c>
    </row>
    <row r="5" spans="1:9" ht="33" customHeight="1">
      <c r="A5" s="7" t="s">
        <v>338</v>
      </c>
      <c r="B5" s="9" t="s">
        <v>8</v>
      </c>
      <c r="C5" s="8" t="s">
        <v>9</v>
      </c>
      <c r="D5" s="7" t="s">
        <v>21</v>
      </c>
      <c r="E5" s="7" t="s">
        <v>30</v>
      </c>
      <c r="F5" s="18">
        <f t="shared" si="0"/>
        <v>33.625</v>
      </c>
      <c r="G5" s="14">
        <v>90.8</v>
      </c>
      <c r="H5" s="19">
        <f t="shared" si="1"/>
        <v>45.4</v>
      </c>
      <c r="I5" s="18">
        <f t="shared" si="2"/>
        <v>79.025</v>
      </c>
    </row>
    <row r="6" spans="1:9" ht="33" customHeight="1">
      <c r="A6" s="7" t="s">
        <v>339</v>
      </c>
      <c r="B6" s="9" t="s">
        <v>3</v>
      </c>
      <c r="C6" s="8" t="s">
        <v>38</v>
      </c>
      <c r="D6" s="7" t="s">
        <v>18</v>
      </c>
      <c r="E6" s="7" t="s">
        <v>26</v>
      </c>
      <c r="F6" s="18">
        <f t="shared" si="0"/>
        <v>35.5</v>
      </c>
      <c r="G6" s="19">
        <v>87</v>
      </c>
      <c r="H6" s="19">
        <f t="shared" si="1"/>
        <v>43.5</v>
      </c>
      <c r="I6" s="18">
        <f t="shared" si="2"/>
        <v>79</v>
      </c>
    </row>
    <row r="7" spans="1:9" ht="33" customHeight="1">
      <c r="A7" s="7" t="s">
        <v>340</v>
      </c>
      <c r="B7" s="9" t="s">
        <v>14</v>
      </c>
      <c r="C7" s="8" t="s">
        <v>15</v>
      </c>
      <c r="D7" s="7" t="s">
        <v>24</v>
      </c>
      <c r="E7" s="7" t="s">
        <v>33</v>
      </c>
      <c r="F7" s="18">
        <f t="shared" si="0"/>
        <v>32.75</v>
      </c>
      <c r="G7" s="14">
        <v>90.4</v>
      </c>
      <c r="H7" s="19">
        <f t="shared" si="1"/>
        <v>45.2</v>
      </c>
      <c r="I7" s="18">
        <f t="shared" si="2"/>
        <v>77.95</v>
      </c>
    </row>
    <row r="8" spans="1:9" ht="33" customHeight="1">
      <c r="A8" s="7" t="s">
        <v>341</v>
      </c>
      <c r="B8" s="9" t="s">
        <v>10</v>
      </c>
      <c r="C8" s="8" t="s">
        <v>11</v>
      </c>
      <c r="D8" s="7" t="s">
        <v>22</v>
      </c>
      <c r="E8" s="7" t="s">
        <v>31</v>
      </c>
      <c r="F8" s="18">
        <f t="shared" si="0"/>
        <v>33.25</v>
      </c>
      <c r="G8" s="14">
        <v>89</v>
      </c>
      <c r="H8" s="19">
        <f t="shared" si="1"/>
        <v>44.5</v>
      </c>
      <c r="I8" s="18">
        <f t="shared" si="2"/>
        <v>77.75</v>
      </c>
    </row>
    <row r="9" spans="1:9" ht="33" customHeight="1">
      <c r="A9" s="7" t="s">
        <v>361</v>
      </c>
      <c r="B9" s="9" t="s">
        <v>12</v>
      </c>
      <c r="C9" s="8" t="s">
        <v>13</v>
      </c>
      <c r="D9" s="7" t="s">
        <v>23</v>
      </c>
      <c r="E9" s="7" t="s">
        <v>33</v>
      </c>
      <c r="F9" s="18">
        <f t="shared" si="0"/>
        <v>32.75</v>
      </c>
      <c r="G9" s="14">
        <v>90</v>
      </c>
      <c r="H9" s="19">
        <f t="shared" si="1"/>
        <v>45</v>
      </c>
      <c r="I9" s="18">
        <f t="shared" si="2"/>
        <v>77.75</v>
      </c>
    </row>
    <row r="10" spans="1:9" ht="33" customHeight="1">
      <c r="A10" s="7" t="s">
        <v>343</v>
      </c>
      <c r="B10" s="9" t="s">
        <v>16</v>
      </c>
      <c r="C10" s="8" t="s">
        <v>17</v>
      </c>
      <c r="D10" s="7" t="s">
        <v>25</v>
      </c>
      <c r="E10" s="7" t="s">
        <v>34</v>
      </c>
      <c r="F10" s="18">
        <f t="shared" si="0"/>
        <v>32.625</v>
      </c>
      <c r="G10" s="14">
        <v>90.2</v>
      </c>
      <c r="H10" s="19">
        <f t="shared" si="1"/>
        <v>45.1</v>
      </c>
      <c r="I10" s="18">
        <f t="shared" si="2"/>
        <v>77.725</v>
      </c>
    </row>
  </sheetData>
  <mergeCells count="1">
    <mergeCell ref="A1:I1"/>
  </mergeCells>
  <printOptions/>
  <pageMargins left="0.61" right="0.4" top="0.35" bottom="0.16" header="0.32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I4"/>
  <sheetViews>
    <sheetView workbookViewId="0" topLeftCell="A1">
      <selection activeCell="M4" sqref="M4"/>
    </sheetView>
  </sheetViews>
  <sheetFormatPr defaultColWidth="9.00390625" defaultRowHeight="53.25" customHeight="1"/>
  <cols>
    <col min="1" max="1" width="5.375" style="1" customWidth="1"/>
    <col min="2" max="2" width="9.75390625" style="1" customWidth="1"/>
    <col min="3" max="3" width="19.875" style="2" customWidth="1"/>
    <col min="4" max="4" width="12.375" style="2" customWidth="1"/>
    <col min="5" max="5" width="8.625" style="1" customWidth="1"/>
    <col min="6" max="6" width="8.25390625" style="1" customWidth="1"/>
    <col min="7" max="7" width="8.375" style="1" customWidth="1"/>
    <col min="8" max="8" width="8.25390625" style="1" customWidth="1"/>
    <col min="9" max="9" width="8.00390625" style="1" customWidth="1"/>
    <col min="10" max="16384" width="9.00390625" style="1" customWidth="1"/>
  </cols>
  <sheetData>
    <row r="1" spans="1:9" ht="63" customHeight="1">
      <c r="A1" s="20" t="s">
        <v>374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53.25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53.25" customHeight="1">
      <c r="A3" s="6" t="s">
        <v>36</v>
      </c>
      <c r="B3" s="6" t="s">
        <v>196</v>
      </c>
      <c r="C3" s="13" t="s">
        <v>197</v>
      </c>
      <c r="D3" s="13" t="s">
        <v>198</v>
      </c>
      <c r="E3" s="6" t="s">
        <v>202</v>
      </c>
      <c r="F3" s="18">
        <f>E3*0.25</f>
        <v>28.125</v>
      </c>
      <c r="G3" s="19">
        <v>92.4</v>
      </c>
      <c r="H3" s="19">
        <f>G3*0.5</f>
        <v>46.2</v>
      </c>
      <c r="I3" s="18">
        <f>F3+H3</f>
        <v>74.325</v>
      </c>
    </row>
    <row r="4" spans="1:9" ht="53.25" customHeight="1">
      <c r="A4" s="6" t="s">
        <v>224</v>
      </c>
      <c r="B4" s="6" t="s">
        <v>199</v>
      </c>
      <c r="C4" s="13" t="s">
        <v>200</v>
      </c>
      <c r="D4" s="13" t="s">
        <v>201</v>
      </c>
      <c r="E4" s="6" t="s">
        <v>203</v>
      </c>
      <c r="F4" s="18">
        <f>E4*0.25</f>
        <v>27.875</v>
      </c>
      <c r="G4" s="19">
        <v>90.2</v>
      </c>
      <c r="H4" s="19">
        <f>G4*0.5</f>
        <v>45.1</v>
      </c>
      <c r="I4" s="18">
        <f>F4+H4</f>
        <v>72.975</v>
      </c>
    </row>
  </sheetData>
  <mergeCells count="1">
    <mergeCell ref="A1:I1"/>
  </mergeCells>
  <printOptions/>
  <pageMargins left="0.43" right="0.22" top="0.35" bottom="0.16" header="0.3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I5"/>
  <sheetViews>
    <sheetView workbookViewId="0" topLeftCell="A1">
      <selection activeCell="L4" sqref="L4"/>
    </sheetView>
  </sheetViews>
  <sheetFormatPr defaultColWidth="9.00390625" defaultRowHeight="57" customHeight="1"/>
  <cols>
    <col min="1" max="1" width="5.375" style="1" customWidth="1"/>
    <col min="2" max="2" width="9.125" style="1" customWidth="1"/>
    <col min="3" max="3" width="19.25390625" style="2" customWidth="1"/>
    <col min="4" max="4" width="12.25390625" style="2" customWidth="1"/>
    <col min="5" max="5" width="7.875" style="1" customWidth="1"/>
    <col min="6" max="6" width="8.50390625" style="1" bestFit="1" customWidth="1"/>
    <col min="7" max="7" width="8.25390625" style="1" customWidth="1"/>
    <col min="8" max="8" width="8.50390625" style="1" customWidth="1"/>
    <col min="9" max="9" width="8.375" style="1" customWidth="1"/>
    <col min="10" max="16384" width="9.00390625" style="1" customWidth="1"/>
  </cols>
  <sheetData>
    <row r="1" spans="1:9" ht="57" customHeight="1">
      <c r="A1" s="20" t="s">
        <v>375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57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57" customHeight="1">
      <c r="A3" s="15" t="s">
        <v>36</v>
      </c>
      <c r="B3" s="6" t="s">
        <v>204</v>
      </c>
      <c r="C3" s="13" t="s">
        <v>205</v>
      </c>
      <c r="D3" s="13" t="s">
        <v>206</v>
      </c>
      <c r="E3" s="6" t="s">
        <v>213</v>
      </c>
      <c r="F3" s="18">
        <f>E3*0.25</f>
        <v>38.125</v>
      </c>
      <c r="G3" s="19">
        <v>82.2</v>
      </c>
      <c r="H3" s="19">
        <f>G3*0.5</f>
        <v>41.1</v>
      </c>
      <c r="I3" s="18">
        <f>F3+H3</f>
        <v>79.225</v>
      </c>
    </row>
    <row r="4" spans="1:9" ht="57" customHeight="1">
      <c r="A4" s="15" t="s">
        <v>350</v>
      </c>
      <c r="B4" s="6" t="s">
        <v>207</v>
      </c>
      <c r="C4" s="13" t="s">
        <v>208</v>
      </c>
      <c r="D4" s="13" t="s">
        <v>209</v>
      </c>
      <c r="E4" s="6" t="s">
        <v>31</v>
      </c>
      <c r="F4" s="18">
        <f>E4*0.25</f>
        <v>33.25</v>
      </c>
      <c r="G4" s="19">
        <v>90.2</v>
      </c>
      <c r="H4" s="19">
        <f>G4*0.5</f>
        <v>45.1</v>
      </c>
      <c r="I4" s="18">
        <f>F4+H4</f>
        <v>78.35</v>
      </c>
    </row>
    <row r="5" spans="1:9" ht="57" customHeight="1">
      <c r="A5" s="15" t="s">
        <v>351</v>
      </c>
      <c r="B5" s="6" t="s">
        <v>210</v>
      </c>
      <c r="C5" s="13" t="s">
        <v>211</v>
      </c>
      <c r="D5" s="13" t="s">
        <v>212</v>
      </c>
      <c r="E5" s="6" t="s">
        <v>32</v>
      </c>
      <c r="F5" s="18">
        <f>E5*0.25</f>
        <v>32.875</v>
      </c>
      <c r="G5" s="19">
        <v>85.6</v>
      </c>
      <c r="H5" s="19">
        <f>G5*0.5</f>
        <v>42.8</v>
      </c>
      <c r="I5" s="18">
        <f>F5+H5</f>
        <v>75.675</v>
      </c>
    </row>
  </sheetData>
  <mergeCells count="1">
    <mergeCell ref="A1:I1"/>
  </mergeCells>
  <printOptions/>
  <pageMargins left="0.52" right="0.19" top="0.35" bottom="0.16" header="0.32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I3"/>
  <sheetViews>
    <sheetView workbookViewId="0" topLeftCell="A1">
      <selection activeCell="K3" sqref="K3"/>
    </sheetView>
  </sheetViews>
  <sheetFormatPr defaultColWidth="9.00390625" defaultRowHeight="72.75" customHeight="1"/>
  <cols>
    <col min="1" max="1" width="5.375" style="1" customWidth="1"/>
    <col min="2" max="2" width="8.50390625" style="1" bestFit="1" customWidth="1"/>
    <col min="3" max="3" width="19.75390625" style="2" customWidth="1"/>
    <col min="4" max="4" width="12.25390625" style="2" customWidth="1"/>
    <col min="5" max="5" width="7.75390625" style="1" customWidth="1"/>
    <col min="6" max="6" width="8.50390625" style="1" bestFit="1" customWidth="1"/>
    <col min="7" max="16384" width="9.00390625" style="1" customWidth="1"/>
  </cols>
  <sheetData>
    <row r="1" spans="1:9" ht="72.75" customHeight="1">
      <c r="A1" s="20" t="s">
        <v>376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72.75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72.75" customHeight="1">
      <c r="A3" s="6" t="s">
        <v>36</v>
      </c>
      <c r="B3" s="6" t="s">
        <v>216</v>
      </c>
      <c r="C3" s="13" t="s">
        <v>217</v>
      </c>
      <c r="D3" s="13" t="s">
        <v>218</v>
      </c>
      <c r="E3" s="6" t="s">
        <v>219</v>
      </c>
      <c r="F3" s="18">
        <f>E3*0.25</f>
        <v>37.375</v>
      </c>
      <c r="G3" s="19">
        <v>92.8</v>
      </c>
      <c r="H3" s="19">
        <f>G3*0.5</f>
        <v>46.4</v>
      </c>
      <c r="I3" s="18">
        <f>F3+H3</f>
        <v>83.775</v>
      </c>
    </row>
  </sheetData>
  <mergeCells count="1">
    <mergeCell ref="A1:I1"/>
  </mergeCells>
  <printOptions/>
  <pageMargins left="0.4" right="0.4" top="0.35" bottom="0.16" header="0.32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I3"/>
  <sheetViews>
    <sheetView workbookViewId="0" topLeftCell="A1">
      <selection activeCell="K4" sqref="K4"/>
    </sheetView>
  </sheetViews>
  <sheetFormatPr defaultColWidth="9.00390625" defaultRowHeight="66" customHeight="1"/>
  <cols>
    <col min="1" max="1" width="5.375" style="1" customWidth="1"/>
    <col min="2" max="2" width="7.125" style="1" customWidth="1"/>
    <col min="3" max="3" width="20.00390625" style="2" customWidth="1"/>
    <col min="4" max="4" width="13.25390625" style="1" customWidth="1"/>
    <col min="5" max="5" width="8.625" style="1" customWidth="1"/>
    <col min="6" max="6" width="8.50390625" style="1" bestFit="1" customWidth="1"/>
    <col min="7" max="8" width="8.50390625" style="1" customWidth="1"/>
    <col min="9" max="9" width="7.50390625" style="1" customWidth="1"/>
    <col min="10" max="16384" width="9.00390625" style="1" customWidth="1"/>
  </cols>
  <sheetData>
    <row r="1" spans="1:9" ht="66" customHeight="1">
      <c r="A1" s="20" t="s">
        <v>377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66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66" customHeight="1">
      <c r="A3" s="6" t="s">
        <v>223</v>
      </c>
      <c r="B3" s="6" t="s">
        <v>220</v>
      </c>
      <c r="C3" s="10" t="s">
        <v>221</v>
      </c>
      <c r="D3" s="10" t="s">
        <v>222</v>
      </c>
      <c r="E3" s="6" t="s">
        <v>29</v>
      </c>
      <c r="F3" s="18">
        <f>E3*0.25</f>
        <v>33.875</v>
      </c>
      <c r="G3" s="19">
        <v>90</v>
      </c>
      <c r="H3" s="19">
        <f>G3*0.5</f>
        <v>45</v>
      </c>
      <c r="I3" s="18">
        <f>F3+H3</f>
        <v>78.875</v>
      </c>
    </row>
  </sheetData>
  <mergeCells count="1">
    <mergeCell ref="A1:I1"/>
  </mergeCells>
  <printOptions/>
  <pageMargins left="0.43" right="0.29" top="0.35" bottom="0.16" header="0.32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I8"/>
  <sheetViews>
    <sheetView workbookViewId="0" topLeftCell="A1">
      <selection activeCell="M6" sqref="M6"/>
    </sheetView>
  </sheetViews>
  <sheetFormatPr defaultColWidth="9.00390625" defaultRowHeight="42" customHeight="1"/>
  <cols>
    <col min="1" max="1" width="5.375" style="1" customWidth="1"/>
    <col min="2" max="2" width="7.375" style="1" customWidth="1"/>
    <col min="3" max="3" width="19.375" style="2" customWidth="1"/>
    <col min="4" max="4" width="12.25390625" style="2" customWidth="1"/>
    <col min="5" max="5" width="8.00390625" style="1" customWidth="1"/>
    <col min="6" max="6" width="8.50390625" style="1" bestFit="1" customWidth="1"/>
    <col min="7" max="8" width="9.00390625" style="1" customWidth="1"/>
    <col min="9" max="9" width="8.25390625" style="1" customWidth="1"/>
    <col min="10" max="16384" width="9.00390625" style="1" customWidth="1"/>
  </cols>
  <sheetData>
    <row r="1" spans="1:9" ht="61.5" customHeight="1">
      <c r="A1" s="20" t="s">
        <v>378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42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42" customHeight="1">
      <c r="A3" s="6" t="s">
        <v>36</v>
      </c>
      <c r="B3" s="6" t="s">
        <v>225</v>
      </c>
      <c r="C3" s="13" t="s">
        <v>226</v>
      </c>
      <c r="D3" s="13" t="s">
        <v>227</v>
      </c>
      <c r="E3" s="6" t="s">
        <v>182</v>
      </c>
      <c r="F3" s="18">
        <f aca="true" t="shared" si="0" ref="F3:F8">E3*0.25</f>
        <v>33.125</v>
      </c>
      <c r="G3" s="19">
        <v>92.6</v>
      </c>
      <c r="H3" s="19">
        <f aca="true" t="shared" si="1" ref="H3:H8">G3*0.5</f>
        <v>46.3</v>
      </c>
      <c r="I3" s="18">
        <f aca="true" t="shared" si="2" ref="I3:I8">F3+H3</f>
        <v>79.425</v>
      </c>
    </row>
    <row r="4" spans="1:9" ht="42" customHeight="1">
      <c r="A4" s="6" t="s">
        <v>224</v>
      </c>
      <c r="B4" s="6" t="s">
        <v>231</v>
      </c>
      <c r="C4" s="13" t="s">
        <v>232</v>
      </c>
      <c r="D4" s="13" t="s">
        <v>233</v>
      </c>
      <c r="E4" s="6" t="s">
        <v>243</v>
      </c>
      <c r="F4" s="18">
        <f t="shared" si="0"/>
        <v>31.375</v>
      </c>
      <c r="G4" s="19">
        <v>93</v>
      </c>
      <c r="H4" s="19">
        <f t="shared" si="1"/>
        <v>46.5</v>
      </c>
      <c r="I4" s="18">
        <f t="shared" si="2"/>
        <v>77.875</v>
      </c>
    </row>
    <row r="5" spans="1:9" ht="42" customHeight="1">
      <c r="A5" s="6" t="s">
        <v>338</v>
      </c>
      <c r="B5" s="6" t="s">
        <v>228</v>
      </c>
      <c r="C5" s="13" t="s">
        <v>229</v>
      </c>
      <c r="D5" s="13" t="s">
        <v>230</v>
      </c>
      <c r="E5" s="6" t="s">
        <v>152</v>
      </c>
      <c r="F5" s="18">
        <f t="shared" si="0"/>
        <v>31.875</v>
      </c>
      <c r="G5" s="19">
        <v>90.6</v>
      </c>
      <c r="H5" s="19">
        <f t="shared" si="1"/>
        <v>45.3</v>
      </c>
      <c r="I5" s="18">
        <f t="shared" si="2"/>
        <v>77.175</v>
      </c>
    </row>
    <row r="6" spans="1:9" ht="42" customHeight="1">
      <c r="A6" s="6" t="s">
        <v>339</v>
      </c>
      <c r="B6" s="6" t="s">
        <v>234</v>
      </c>
      <c r="C6" s="13" t="s">
        <v>235</v>
      </c>
      <c r="D6" s="13" t="s">
        <v>236</v>
      </c>
      <c r="E6" s="6" t="s">
        <v>244</v>
      </c>
      <c r="F6" s="18">
        <f t="shared" si="0"/>
        <v>29.75</v>
      </c>
      <c r="G6" s="19">
        <v>91.2</v>
      </c>
      <c r="H6" s="19">
        <f t="shared" si="1"/>
        <v>45.6</v>
      </c>
      <c r="I6" s="18">
        <f t="shared" si="2"/>
        <v>75.35</v>
      </c>
    </row>
    <row r="7" spans="1:9" ht="42" customHeight="1">
      <c r="A7" s="6" t="s">
        <v>340</v>
      </c>
      <c r="B7" s="6" t="s">
        <v>240</v>
      </c>
      <c r="C7" s="13" t="s">
        <v>241</v>
      </c>
      <c r="D7" s="13" t="s">
        <v>242</v>
      </c>
      <c r="E7" s="6" t="s">
        <v>114</v>
      </c>
      <c r="F7" s="18">
        <f t="shared" si="0"/>
        <v>26.25</v>
      </c>
      <c r="G7" s="19">
        <v>93.2</v>
      </c>
      <c r="H7" s="19">
        <f t="shared" si="1"/>
        <v>46.6</v>
      </c>
      <c r="I7" s="18">
        <f t="shared" si="2"/>
        <v>72.85</v>
      </c>
    </row>
    <row r="8" spans="1:9" ht="42" customHeight="1">
      <c r="A8" s="6" t="s">
        <v>341</v>
      </c>
      <c r="B8" s="6" t="s">
        <v>237</v>
      </c>
      <c r="C8" s="13" t="s">
        <v>238</v>
      </c>
      <c r="D8" s="13" t="s">
        <v>239</v>
      </c>
      <c r="E8" s="6" t="s">
        <v>245</v>
      </c>
      <c r="F8" s="18">
        <f t="shared" si="0"/>
        <v>28.875</v>
      </c>
      <c r="G8" s="19">
        <v>87.8</v>
      </c>
      <c r="H8" s="19">
        <f t="shared" si="1"/>
        <v>43.9</v>
      </c>
      <c r="I8" s="18">
        <f t="shared" si="2"/>
        <v>72.775</v>
      </c>
    </row>
  </sheetData>
  <mergeCells count="1">
    <mergeCell ref="A1:I1"/>
  </mergeCells>
  <printOptions/>
  <pageMargins left="0.4" right="0.4" top="0.35" bottom="0.16" header="0.32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I14"/>
  <sheetViews>
    <sheetView workbookViewId="0" topLeftCell="A1">
      <selection activeCell="N9" sqref="N9"/>
    </sheetView>
  </sheetViews>
  <sheetFormatPr defaultColWidth="9.00390625" defaultRowHeight="30" customHeight="1"/>
  <cols>
    <col min="1" max="1" width="5.375" style="1" customWidth="1"/>
    <col min="2" max="2" width="7.125" style="1" customWidth="1"/>
    <col min="3" max="3" width="19.625" style="2" customWidth="1"/>
    <col min="4" max="4" width="12.00390625" style="2" customWidth="1"/>
    <col min="5" max="5" width="8.25390625" style="1" customWidth="1"/>
    <col min="6" max="6" width="8.50390625" style="1" bestFit="1" customWidth="1"/>
    <col min="7" max="16384" width="9.00390625" style="1" customWidth="1"/>
  </cols>
  <sheetData>
    <row r="1" spans="1:9" ht="60.75" customHeight="1">
      <c r="A1" s="20" t="s">
        <v>379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0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30" customHeight="1">
      <c r="A3" s="6" t="s">
        <v>223</v>
      </c>
      <c r="B3" s="6" t="s">
        <v>249</v>
      </c>
      <c r="C3" s="13" t="s">
        <v>250</v>
      </c>
      <c r="D3" s="13" t="s">
        <v>251</v>
      </c>
      <c r="E3" s="6" t="s">
        <v>282</v>
      </c>
      <c r="F3" s="18">
        <f aca="true" t="shared" si="0" ref="F3:F14">E3*0.25</f>
        <v>34.125</v>
      </c>
      <c r="G3" s="19">
        <v>92.6</v>
      </c>
      <c r="H3" s="19">
        <f aca="true" t="shared" si="1" ref="H3:H14">G3*0.5</f>
        <v>46.3</v>
      </c>
      <c r="I3" s="18">
        <f aca="true" t="shared" si="2" ref="I3:I14">F3+H3</f>
        <v>80.425</v>
      </c>
    </row>
    <row r="4" spans="1:9" ht="30" customHeight="1">
      <c r="A4" s="6" t="s">
        <v>224</v>
      </c>
      <c r="B4" s="6" t="s">
        <v>246</v>
      </c>
      <c r="C4" s="13" t="s">
        <v>247</v>
      </c>
      <c r="D4" s="13" t="s">
        <v>248</v>
      </c>
      <c r="E4" s="6" t="s">
        <v>69</v>
      </c>
      <c r="F4" s="18">
        <f t="shared" si="0"/>
        <v>34.5</v>
      </c>
      <c r="G4" s="19">
        <v>90</v>
      </c>
      <c r="H4" s="19">
        <f t="shared" si="1"/>
        <v>45</v>
      </c>
      <c r="I4" s="18">
        <f t="shared" si="2"/>
        <v>79.5</v>
      </c>
    </row>
    <row r="5" spans="1:9" ht="30" customHeight="1">
      <c r="A5" s="6" t="s">
        <v>338</v>
      </c>
      <c r="B5" s="6" t="s">
        <v>255</v>
      </c>
      <c r="C5" s="13" t="s">
        <v>256</v>
      </c>
      <c r="D5" s="13" t="s">
        <v>257</v>
      </c>
      <c r="E5" s="6" t="s">
        <v>183</v>
      </c>
      <c r="F5" s="18">
        <f t="shared" si="0"/>
        <v>32.375</v>
      </c>
      <c r="G5" s="19">
        <v>92.8</v>
      </c>
      <c r="H5" s="19">
        <f t="shared" si="1"/>
        <v>46.4</v>
      </c>
      <c r="I5" s="18">
        <f t="shared" si="2"/>
        <v>78.775</v>
      </c>
    </row>
    <row r="6" spans="1:9" ht="30" customHeight="1">
      <c r="A6" s="6" t="s">
        <v>339</v>
      </c>
      <c r="B6" s="6" t="s">
        <v>252</v>
      </c>
      <c r="C6" s="13" t="s">
        <v>253</v>
      </c>
      <c r="D6" s="13" t="s">
        <v>254</v>
      </c>
      <c r="E6" s="6" t="s">
        <v>283</v>
      </c>
      <c r="F6" s="18">
        <f t="shared" si="0"/>
        <v>33.375</v>
      </c>
      <c r="G6" s="19">
        <v>88.2</v>
      </c>
      <c r="H6" s="19">
        <f t="shared" si="1"/>
        <v>44.1</v>
      </c>
      <c r="I6" s="18">
        <f t="shared" si="2"/>
        <v>77.475</v>
      </c>
    </row>
    <row r="7" spans="1:9" ht="30" customHeight="1">
      <c r="A7" s="6" t="s">
        <v>340</v>
      </c>
      <c r="B7" s="6" t="s">
        <v>264</v>
      </c>
      <c r="C7" s="13" t="s">
        <v>265</v>
      </c>
      <c r="D7" s="13" t="s">
        <v>266</v>
      </c>
      <c r="E7" s="6" t="s">
        <v>285</v>
      </c>
      <c r="F7" s="18">
        <f t="shared" si="0"/>
        <v>30.25</v>
      </c>
      <c r="G7" s="19">
        <v>92.2</v>
      </c>
      <c r="H7" s="19">
        <f t="shared" si="1"/>
        <v>46.1</v>
      </c>
      <c r="I7" s="18">
        <f t="shared" si="2"/>
        <v>76.35</v>
      </c>
    </row>
    <row r="8" spans="1:9" ht="30" customHeight="1">
      <c r="A8" s="6" t="s">
        <v>341</v>
      </c>
      <c r="B8" s="6" t="s">
        <v>258</v>
      </c>
      <c r="C8" s="13" t="s">
        <v>259</v>
      </c>
      <c r="D8" s="13" t="s">
        <v>260</v>
      </c>
      <c r="E8" s="6" t="s">
        <v>284</v>
      </c>
      <c r="F8" s="18">
        <f t="shared" si="0"/>
        <v>30.875</v>
      </c>
      <c r="G8" s="19">
        <v>88.6</v>
      </c>
      <c r="H8" s="19">
        <f t="shared" si="1"/>
        <v>44.3</v>
      </c>
      <c r="I8" s="18">
        <f t="shared" si="2"/>
        <v>75.175</v>
      </c>
    </row>
    <row r="9" spans="1:9" ht="30" customHeight="1">
      <c r="A9" s="6" t="s">
        <v>342</v>
      </c>
      <c r="B9" s="6" t="s">
        <v>270</v>
      </c>
      <c r="C9" s="13" t="s">
        <v>271</v>
      </c>
      <c r="D9" s="13" t="s">
        <v>272</v>
      </c>
      <c r="E9" s="6" t="s">
        <v>155</v>
      </c>
      <c r="F9" s="18">
        <f t="shared" si="0"/>
        <v>28.75</v>
      </c>
      <c r="G9" s="19">
        <v>92.8</v>
      </c>
      <c r="H9" s="19">
        <f t="shared" si="1"/>
        <v>46.4</v>
      </c>
      <c r="I9" s="18">
        <f t="shared" si="2"/>
        <v>75.15</v>
      </c>
    </row>
    <row r="10" spans="1:9" ht="30" customHeight="1">
      <c r="A10" s="6" t="s">
        <v>343</v>
      </c>
      <c r="B10" s="6" t="s">
        <v>267</v>
      </c>
      <c r="C10" s="13" t="s">
        <v>268</v>
      </c>
      <c r="D10" s="13" t="s">
        <v>269</v>
      </c>
      <c r="E10" s="6" t="s">
        <v>286</v>
      </c>
      <c r="F10" s="18">
        <f t="shared" si="0"/>
        <v>29.5</v>
      </c>
      <c r="G10" s="19">
        <v>91</v>
      </c>
      <c r="H10" s="19">
        <f t="shared" si="1"/>
        <v>45.5</v>
      </c>
      <c r="I10" s="18">
        <f t="shared" si="2"/>
        <v>75</v>
      </c>
    </row>
    <row r="11" spans="1:9" ht="30" customHeight="1">
      <c r="A11" s="6" t="s">
        <v>344</v>
      </c>
      <c r="B11" s="6" t="s">
        <v>261</v>
      </c>
      <c r="C11" s="13" t="s">
        <v>262</v>
      </c>
      <c r="D11" s="13" t="s">
        <v>263</v>
      </c>
      <c r="E11" s="6" t="s">
        <v>285</v>
      </c>
      <c r="F11" s="18">
        <f t="shared" si="0"/>
        <v>30.25</v>
      </c>
      <c r="G11" s="19">
        <v>88.8</v>
      </c>
      <c r="H11" s="19">
        <f t="shared" si="1"/>
        <v>44.4</v>
      </c>
      <c r="I11" s="18">
        <f t="shared" si="2"/>
        <v>74.65</v>
      </c>
    </row>
    <row r="12" spans="1:9" ht="30" customHeight="1">
      <c r="A12" s="6" t="s">
        <v>345</v>
      </c>
      <c r="B12" s="6" t="s">
        <v>276</v>
      </c>
      <c r="C12" s="13" t="s">
        <v>277</v>
      </c>
      <c r="D12" s="13" t="s">
        <v>278</v>
      </c>
      <c r="E12" s="6" t="s">
        <v>113</v>
      </c>
      <c r="F12" s="18">
        <f t="shared" si="0"/>
        <v>28.25</v>
      </c>
      <c r="G12" s="19">
        <v>91.4</v>
      </c>
      <c r="H12" s="19">
        <f t="shared" si="1"/>
        <v>45.7</v>
      </c>
      <c r="I12" s="18">
        <f t="shared" si="2"/>
        <v>73.95</v>
      </c>
    </row>
    <row r="13" spans="1:9" ht="30" customHeight="1">
      <c r="A13" s="6" t="s">
        <v>346</v>
      </c>
      <c r="B13" s="6" t="s">
        <v>279</v>
      </c>
      <c r="C13" s="13" t="s">
        <v>280</v>
      </c>
      <c r="D13" s="13" t="s">
        <v>281</v>
      </c>
      <c r="E13" s="6" t="s">
        <v>156</v>
      </c>
      <c r="F13" s="18">
        <f t="shared" si="0"/>
        <v>28</v>
      </c>
      <c r="G13" s="19">
        <v>91.8</v>
      </c>
      <c r="H13" s="19">
        <f t="shared" si="1"/>
        <v>45.9</v>
      </c>
      <c r="I13" s="18">
        <f t="shared" si="2"/>
        <v>73.9</v>
      </c>
    </row>
    <row r="14" spans="1:9" ht="30" customHeight="1">
      <c r="A14" s="6" t="s">
        <v>347</v>
      </c>
      <c r="B14" s="6" t="s">
        <v>273</v>
      </c>
      <c r="C14" s="13" t="s">
        <v>274</v>
      </c>
      <c r="D14" s="13" t="s">
        <v>275</v>
      </c>
      <c r="E14" s="6" t="s">
        <v>112</v>
      </c>
      <c r="F14" s="18">
        <f t="shared" si="0"/>
        <v>28.375</v>
      </c>
      <c r="G14" s="19">
        <v>90.8</v>
      </c>
      <c r="H14" s="19">
        <f t="shared" si="1"/>
        <v>45.4</v>
      </c>
      <c r="I14" s="18">
        <f t="shared" si="2"/>
        <v>73.775</v>
      </c>
    </row>
  </sheetData>
  <mergeCells count="1">
    <mergeCell ref="A1:I1"/>
  </mergeCells>
  <printOptions/>
  <pageMargins left="0.4" right="0.4" top="0.35" bottom="0.16" header="0.32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6"/>
  <sheetViews>
    <sheetView workbookViewId="0" topLeftCell="A1">
      <selection activeCell="L5" sqref="L5"/>
    </sheetView>
  </sheetViews>
  <sheetFormatPr defaultColWidth="9.00390625" defaultRowHeight="33" customHeight="1"/>
  <cols>
    <col min="1" max="1" width="5.375" style="1" customWidth="1"/>
    <col min="2" max="2" width="8.50390625" style="1" bestFit="1" customWidth="1"/>
    <col min="3" max="3" width="19.25390625" style="2" customWidth="1"/>
    <col min="4" max="4" width="12.25390625" style="2" customWidth="1"/>
    <col min="5" max="5" width="8.25390625" style="1" customWidth="1"/>
    <col min="6" max="6" width="8.50390625" style="1" bestFit="1" customWidth="1"/>
    <col min="7" max="16384" width="9.00390625" style="1" customWidth="1"/>
  </cols>
  <sheetData>
    <row r="1" spans="1:9" ht="53.25" customHeight="1">
      <c r="A1" s="20" t="s">
        <v>380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3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49.5" customHeight="1">
      <c r="A3" s="6" t="s">
        <v>223</v>
      </c>
      <c r="B3" s="6" t="s">
        <v>290</v>
      </c>
      <c r="C3" s="13" t="s">
        <v>291</v>
      </c>
      <c r="D3" s="13" t="s">
        <v>292</v>
      </c>
      <c r="E3" s="6" t="s">
        <v>31</v>
      </c>
      <c r="F3" s="18">
        <f>E3*0.25</f>
        <v>33.25</v>
      </c>
      <c r="G3" s="19">
        <v>95.4</v>
      </c>
      <c r="H3" s="19">
        <f>G3*0.5</f>
        <v>47.7</v>
      </c>
      <c r="I3" s="18">
        <f>F3+H3</f>
        <v>80.95</v>
      </c>
    </row>
    <row r="4" spans="1:9" ht="49.5" customHeight="1">
      <c r="A4" s="6" t="s">
        <v>224</v>
      </c>
      <c r="B4" s="6" t="s">
        <v>287</v>
      </c>
      <c r="C4" s="13" t="s">
        <v>288</v>
      </c>
      <c r="D4" s="13" t="s">
        <v>289</v>
      </c>
      <c r="E4" s="6" t="s">
        <v>68</v>
      </c>
      <c r="F4" s="18">
        <f>E4*0.25</f>
        <v>35.125</v>
      </c>
      <c r="G4" s="19">
        <v>91</v>
      </c>
      <c r="H4" s="19">
        <f>G4*0.5</f>
        <v>45.5</v>
      </c>
      <c r="I4" s="18">
        <f>F4+H4</f>
        <v>80.625</v>
      </c>
    </row>
    <row r="5" spans="1:9" ht="49.5" customHeight="1">
      <c r="A5" s="6" t="s">
        <v>338</v>
      </c>
      <c r="B5" s="6" t="s">
        <v>293</v>
      </c>
      <c r="C5" s="13" t="s">
        <v>294</v>
      </c>
      <c r="D5" s="13" t="s">
        <v>295</v>
      </c>
      <c r="E5" s="6" t="s">
        <v>299</v>
      </c>
      <c r="F5" s="18">
        <f>E5*0.25</f>
        <v>33.0625</v>
      </c>
      <c r="G5" s="19">
        <v>94</v>
      </c>
      <c r="H5" s="19">
        <f>G5*0.5</f>
        <v>47</v>
      </c>
      <c r="I5" s="18">
        <f>F5+H5</f>
        <v>80.0625</v>
      </c>
    </row>
    <row r="6" spans="1:9" ht="49.5" customHeight="1">
      <c r="A6" s="6" t="s">
        <v>339</v>
      </c>
      <c r="B6" s="6" t="s">
        <v>296</v>
      </c>
      <c r="C6" s="13" t="s">
        <v>297</v>
      </c>
      <c r="D6" s="13" t="s">
        <v>298</v>
      </c>
      <c r="E6" s="6" t="s">
        <v>35</v>
      </c>
      <c r="F6" s="18">
        <f>E6*0.25</f>
        <v>32.5</v>
      </c>
      <c r="G6" s="19">
        <v>94.8</v>
      </c>
      <c r="H6" s="19">
        <f>G6*0.5</f>
        <v>47.4</v>
      </c>
      <c r="I6" s="18">
        <f>F6+H6</f>
        <v>79.9</v>
      </c>
    </row>
  </sheetData>
  <mergeCells count="1">
    <mergeCell ref="A1:I1"/>
  </mergeCells>
  <printOptions/>
  <pageMargins left="0.4" right="0.4" top="0.35" bottom="0.16" header="0.32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A1:I4"/>
  <sheetViews>
    <sheetView workbookViewId="0" topLeftCell="A1">
      <selection activeCell="L4" sqref="L4"/>
    </sheetView>
  </sheetViews>
  <sheetFormatPr defaultColWidth="9.00390625" defaultRowHeight="50.25" customHeight="1"/>
  <cols>
    <col min="1" max="1" width="5.375" style="1" customWidth="1"/>
    <col min="2" max="2" width="8.50390625" style="1" bestFit="1" customWidth="1"/>
    <col min="3" max="3" width="19.375" style="2" customWidth="1"/>
    <col min="4" max="4" width="12.50390625" style="2" customWidth="1"/>
    <col min="5" max="5" width="8.375" style="1" customWidth="1"/>
    <col min="6" max="6" width="7.625" style="1" customWidth="1"/>
    <col min="7" max="8" width="9.00390625" style="1" customWidth="1"/>
    <col min="9" max="9" width="8.375" style="1" customWidth="1"/>
    <col min="10" max="16384" width="9.00390625" style="1" customWidth="1"/>
  </cols>
  <sheetData>
    <row r="1" spans="1:9" ht="50.25" customHeight="1">
      <c r="A1" s="20" t="s">
        <v>381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50.25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50.25" customHeight="1">
      <c r="A3" s="6" t="s">
        <v>36</v>
      </c>
      <c r="B3" s="6" t="s">
        <v>300</v>
      </c>
      <c r="C3" s="13" t="s">
        <v>301</v>
      </c>
      <c r="D3" s="13" t="s">
        <v>302</v>
      </c>
      <c r="E3" s="6" t="s">
        <v>283</v>
      </c>
      <c r="F3" s="18">
        <f>E3*0.25</f>
        <v>33.375</v>
      </c>
      <c r="G3" s="19">
        <v>86.2</v>
      </c>
      <c r="H3" s="19">
        <f>G3*0.5</f>
        <v>43.1</v>
      </c>
      <c r="I3" s="18">
        <f>F3+H3</f>
        <v>76.475</v>
      </c>
    </row>
    <row r="4" spans="1:9" ht="50.25" customHeight="1">
      <c r="A4" s="6" t="s">
        <v>37</v>
      </c>
      <c r="B4" s="6" t="s">
        <v>303</v>
      </c>
      <c r="C4" s="13" t="s">
        <v>304</v>
      </c>
      <c r="D4" s="13" t="s">
        <v>305</v>
      </c>
      <c r="E4" s="6" t="s">
        <v>152</v>
      </c>
      <c r="F4" s="18">
        <f>E4*0.25</f>
        <v>31.875</v>
      </c>
      <c r="G4" s="19">
        <v>89</v>
      </c>
      <c r="H4" s="19">
        <f>G4*0.5</f>
        <v>44.5</v>
      </c>
      <c r="I4" s="18">
        <f>F4+H4</f>
        <v>76.375</v>
      </c>
    </row>
  </sheetData>
  <mergeCells count="1">
    <mergeCell ref="A1:I1"/>
  </mergeCells>
  <printOptions/>
  <pageMargins left="0.47" right="0.4" top="0.35" bottom="0.16" header="0.32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K12"/>
  <sheetViews>
    <sheetView tabSelected="1" workbookViewId="0" topLeftCell="A1">
      <selection activeCell="P6" sqref="P6"/>
    </sheetView>
  </sheetViews>
  <sheetFormatPr defaultColWidth="9.00390625" defaultRowHeight="34.5" customHeight="1"/>
  <cols>
    <col min="1" max="1" width="4.50390625" style="1" customWidth="1"/>
    <col min="2" max="2" width="7.125" style="2" customWidth="1"/>
    <col min="3" max="3" width="19.00390625" style="2" customWidth="1"/>
    <col min="4" max="4" width="11.875" style="2" customWidth="1"/>
    <col min="5" max="5" width="8.375" style="1" customWidth="1"/>
    <col min="6" max="6" width="8.50390625" style="1" bestFit="1" customWidth="1"/>
    <col min="7" max="7" width="5.375" style="1" customWidth="1"/>
    <col min="8" max="8" width="8.00390625" style="1" customWidth="1"/>
    <col min="9" max="9" width="5.25390625" style="1" customWidth="1"/>
    <col min="10" max="10" width="8.00390625" style="1" customWidth="1"/>
    <col min="11" max="11" width="7.375" style="1" customWidth="1"/>
    <col min="12" max="16384" width="9.00390625" style="1" customWidth="1"/>
  </cols>
  <sheetData>
    <row r="1" spans="1:11" ht="58.5" customHeight="1">
      <c r="A1" s="20" t="s">
        <v>382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34.5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357</v>
      </c>
      <c r="I2" s="17" t="s">
        <v>358</v>
      </c>
      <c r="J2" s="17" t="s">
        <v>359</v>
      </c>
      <c r="K2" s="16" t="s">
        <v>356</v>
      </c>
    </row>
    <row r="3" spans="1:11" ht="34.5" customHeight="1">
      <c r="A3" s="6" t="s">
        <v>223</v>
      </c>
      <c r="B3" s="13" t="s">
        <v>312</v>
      </c>
      <c r="C3" s="13" t="s">
        <v>313</v>
      </c>
      <c r="D3" s="13" t="s">
        <v>314</v>
      </c>
      <c r="E3" s="6" t="s">
        <v>214</v>
      </c>
      <c r="F3" s="18">
        <f aca="true" t="shared" si="0" ref="F3:F12">E3*0.25</f>
        <v>29.875</v>
      </c>
      <c r="G3" s="19">
        <v>92.6</v>
      </c>
      <c r="H3" s="18">
        <f aca="true" t="shared" si="1" ref="H3:H12">G3*0.25</f>
        <v>23.15</v>
      </c>
      <c r="I3" s="19">
        <v>94.4</v>
      </c>
      <c r="J3" s="18">
        <f aca="true" t="shared" si="2" ref="J3:J12">I3*0.25</f>
        <v>23.6</v>
      </c>
      <c r="K3" s="18">
        <f aca="true" t="shared" si="3" ref="K3:K12">F3+H3+J3</f>
        <v>76.625</v>
      </c>
    </row>
    <row r="4" spans="1:11" ht="34.5" customHeight="1">
      <c r="A4" s="6" t="s">
        <v>224</v>
      </c>
      <c r="B4" s="13" t="s">
        <v>306</v>
      </c>
      <c r="C4" s="13" t="s">
        <v>307</v>
      </c>
      <c r="D4" s="13" t="s">
        <v>308</v>
      </c>
      <c r="E4" s="6" t="s">
        <v>152</v>
      </c>
      <c r="F4" s="18">
        <f t="shared" si="0"/>
        <v>31.875</v>
      </c>
      <c r="G4" s="19">
        <v>89.4</v>
      </c>
      <c r="H4" s="18">
        <f t="shared" si="1"/>
        <v>22.35</v>
      </c>
      <c r="I4" s="19">
        <v>87</v>
      </c>
      <c r="J4" s="18">
        <f t="shared" si="2"/>
        <v>21.75</v>
      </c>
      <c r="K4" s="18">
        <f t="shared" si="3"/>
        <v>75.975</v>
      </c>
    </row>
    <row r="5" spans="1:11" ht="34.5" customHeight="1">
      <c r="A5" s="6" t="s">
        <v>338</v>
      </c>
      <c r="B5" s="13" t="s">
        <v>318</v>
      </c>
      <c r="C5" s="13" t="s">
        <v>319</v>
      </c>
      <c r="D5" s="13" t="s">
        <v>320</v>
      </c>
      <c r="E5" s="6" t="s">
        <v>286</v>
      </c>
      <c r="F5" s="18">
        <f t="shared" si="0"/>
        <v>29.5</v>
      </c>
      <c r="G5" s="19">
        <v>91</v>
      </c>
      <c r="H5" s="18">
        <f t="shared" si="1"/>
        <v>22.75</v>
      </c>
      <c r="I5" s="19">
        <v>91.6</v>
      </c>
      <c r="J5" s="18">
        <f t="shared" si="2"/>
        <v>22.9</v>
      </c>
      <c r="K5" s="18">
        <f t="shared" si="3"/>
        <v>75.15</v>
      </c>
    </row>
    <row r="6" spans="1:11" ht="34.5" customHeight="1">
      <c r="A6" s="6" t="s">
        <v>339</v>
      </c>
      <c r="B6" s="13" t="s">
        <v>309</v>
      </c>
      <c r="C6" s="13" t="s">
        <v>310</v>
      </c>
      <c r="D6" s="13" t="s">
        <v>311</v>
      </c>
      <c r="E6" s="6" t="s">
        <v>243</v>
      </c>
      <c r="F6" s="18">
        <f t="shared" si="0"/>
        <v>31.375</v>
      </c>
      <c r="G6" s="19">
        <v>84</v>
      </c>
      <c r="H6" s="18">
        <f t="shared" si="1"/>
        <v>21</v>
      </c>
      <c r="I6" s="19">
        <v>89.4</v>
      </c>
      <c r="J6" s="18">
        <f t="shared" si="2"/>
        <v>22.35</v>
      </c>
      <c r="K6" s="18">
        <f t="shared" si="3"/>
        <v>74.725</v>
      </c>
    </row>
    <row r="7" spans="1:11" ht="34.5" customHeight="1">
      <c r="A7" s="6" t="s">
        <v>340</v>
      </c>
      <c r="B7" s="13" t="s">
        <v>327</v>
      </c>
      <c r="C7" s="13" t="s">
        <v>328</v>
      </c>
      <c r="D7" s="13" t="s">
        <v>329</v>
      </c>
      <c r="E7" s="6" t="s">
        <v>157</v>
      </c>
      <c r="F7" s="18">
        <f t="shared" si="0"/>
        <v>27.5</v>
      </c>
      <c r="G7" s="19">
        <v>90.8</v>
      </c>
      <c r="H7" s="18">
        <f t="shared" si="1"/>
        <v>22.7</v>
      </c>
      <c r="I7" s="19">
        <v>94.6</v>
      </c>
      <c r="J7" s="18">
        <f t="shared" si="2"/>
        <v>23.65</v>
      </c>
      <c r="K7" s="18">
        <f t="shared" si="3"/>
        <v>73.85</v>
      </c>
    </row>
    <row r="8" spans="1:11" ht="34.5" customHeight="1">
      <c r="A8" s="6" t="s">
        <v>341</v>
      </c>
      <c r="B8" s="13" t="s">
        <v>324</v>
      </c>
      <c r="C8" s="13" t="s">
        <v>325</v>
      </c>
      <c r="D8" s="13" t="s">
        <v>326</v>
      </c>
      <c r="E8" s="6" t="s">
        <v>111</v>
      </c>
      <c r="F8" s="18">
        <f t="shared" si="0"/>
        <v>28.5</v>
      </c>
      <c r="G8" s="19">
        <v>90.8</v>
      </c>
      <c r="H8" s="18">
        <f t="shared" si="1"/>
        <v>22.7</v>
      </c>
      <c r="I8" s="19">
        <v>88.4</v>
      </c>
      <c r="J8" s="18">
        <f t="shared" si="2"/>
        <v>22.1</v>
      </c>
      <c r="K8" s="18">
        <f t="shared" si="3"/>
        <v>73.30000000000001</v>
      </c>
    </row>
    <row r="9" spans="1:11" ht="34.5" customHeight="1">
      <c r="A9" s="6" t="s">
        <v>342</v>
      </c>
      <c r="B9" s="13" t="s">
        <v>321</v>
      </c>
      <c r="C9" s="13" t="s">
        <v>322</v>
      </c>
      <c r="D9" s="13" t="s">
        <v>323</v>
      </c>
      <c r="E9" s="6" t="s">
        <v>215</v>
      </c>
      <c r="F9" s="18">
        <f t="shared" si="0"/>
        <v>29.375</v>
      </c>
      <c r="G9" s="19">
        <v>85.4</v>
      </c>
      <c r="H9" s="18">
        <f t="shared" si="1"/>
        <v>21.35</v>
      </c>
      <c r="I9" s="19">
        <v>88</v>
      </c>
      <c r="J9" s="18">
        <f t="shared" si="2"/>
        <v>22</v>
      </c>
      <c r="K9" s="18">
        <f t="shared" si="3"/>
        <v>72.725</v>
      </c>
    </row>
    <row r="10" spans="1:11" ht="34.5" customHeight="1">
      <c r="A10" s="6" t="s">
        <v>343</v>
      </c>
      <c r="B10" s="13" t="s">
        <v>333</v>
      </c>
      <c r="C10" s="13" t="s">
        <v>334</v>
      </c>
      <c r="D10" s="13" t="s">
        <v>335</v>
      </c>
      <c r="E10" s="6" t="s">
        <v>337</v>
      </c>
      <c r="F10" s="18">
        <f t="shared" si="0"/>
        <v>25.25</v>
      </c>
      <c r="G10" s="19">
        <v>93.2</v>
      </c>
      <c r="H10" s="18">
        <f t="shared" si="1"/>
        <v>23.3</v>
      </c>
      <c r="I10" s="19">
        <v>93.8</v>
      </c>
      <c r="J10" s="18">
        <f t="shared" si="2"/>
        <v>23.45</v>
      </c>
      <c r="K10" s="18">
        <f t="shared" si="3"/>
        <v>72</v>
      </c>
    </row>
    <row r="11" spans="1:11" ht="34.5" customHeight="1">
      <c r="A11" s="6" t="s">
        <v>344</v>
      </c>
      <c r="B11" s="13" t="s">
        <v>315</v>
      </c>
      <c r="C11" s="13" t="s">
        <v>316</v>
      </c>
      <c r="D11" s="13" t="s">
        <v>317</v>
      </c>
      <c r="E11" s="6" t="s">
        <v>286</v>
      </c>
      <c r="F11" s="18">
        <f t="shared" si="0"/>
        <v>29.5</v>
      </c>
      <c r="G11" s="19">
        <v>84.6</v>
      </c>
      <c r="H11" s="18">
        <f t="shared" si="1"/>
        <v>21.15</v>
      </c>
      <c r="I11" s="19">
        <v>84.4</v>
      </c>
      <c r="J11" s="18">
        <f t="shared" si="2"/>
        <v>21.1</v>
      </c>
      <c r="K11" s="18">
        <f t="shared" si="3"/>
        <v>71.75</v>
      </c>
    </row>
    <row r="12" spans="1:11" ht="34.5" customHeight="1">
      <c r="A12" s="6" t="s">
        <v>345</v>
      </c>
      <c r="B12" s="13" t="s">
        <v>330</v>
      </c>
      <c r="C12" s="13" t="s">
        <v>331</v>
      </c>
      <c r="D12" s="13" t="s">
        <v>332</v>
      </c>
      <c r="E12" s="6" t="s">
        <v>336</v>
      </c>
      <c r="F12" s="18">
        <f t="shared" si="0"/>
        <v>26.375</v>
      </c>
      <c r="G12" s="19">
        <v>88.8</v>
      </c>
      <c r="H12" s="18">
        <f t="shared" si="1"/>
        <v>22.2</v>
      </c>
      <c r="I12" s="19">
        <v>86.8</v>
      </c>
      <c r="J12" s="18">
        <f t="shared" si="2"/>
        <v>21.7</v>
      </c>
      <c r="K12" s="18">
        <f t="shared" si="3"/>
        <v>70.275</v>
      </c>
    </row>
  </sheetData>
  <mergeCells count="1">
    <mergeCell ref="A1:K1"/>
  </mergeCells>
  <printOptions/>
  <pageMargins left="0.2" right="0.19" top="0.35" bottom="0.16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9"/>
  <sheetViews>
    <sheetView workbookViewId="0" topLeftCell="A1">
      <selection activeCell="M7" sqref="M7"/>
    </sheetView>
  </sheetViews>
  <sheetFormatPr defaultColWidth="9.00390625" defaultRowHeight="33" customHeight="1"/>
  <cols>
    <col min="1" max="1" width="5.00390625" style="1" bestFit="1" customWidth="1"/>
    <col min="2" max="2" width="8.00390625" style="1" customWidth="1"/>
    <col min="3" max="3" width="19.75390625" style="2" customWidth="1"/>
    <col min="4" max="4" width="13.25390625" style="1" customWidth="1"/>
    <col min="5" max="5" width="8.25390625" style="1" customWidth="1"/>
    <col min="6" max="6" width="8.00390625" style="1" customWidth="1"/>
    <col min="7" max="7" width="7.75390625" style="1" customWidth="1"/>
    <col min="8" max="8" width="9.00390625" style="1" customWidth="1"/>
    <col min="9" max="9" width="8.125" style="1" customWidth="1"/>
    <col min="10" max="16384" width="9.00390625" style="1" customWidth="1"/>
  </cols>
  <sheetData>
    <row r="1" spans="1:9" ht="44.25" customHeight="1">
      <c r="A1" s="20" t="s">
        <v>366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3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33" customHeight="1">
      <c r="A3" s="6" t="s">
        <v>223</v>
      </c>
      <c r="B3" s="6" t="s">
        <v>42</v>
      </c>
      <c r="C3" s="10" t="s">
        <v>43</v>
      </c>
      <c r="D3" s="10" t="s">
        <v>44</v>
      </c>
      <c r="E3" s="6" t="s">
        <v>61</v>
      </c>
      <c r="F3" s="18">
        <f aca="true" t="shared" si="0" ref="F3:F9">E3*0.25</f>
        <v>39.25</v>
      </c>
      <c r="G3" s="19">
        <v>89.6</v>
      </c>
      <c r="H3" s="19">
        <f aca="true" t="shared" si="1" ref="H3:H9">G3*0.5</f>
        <v>44.8</v>
      </c>
      <c r="I3" s="18">
        <f aca="true" t="shared" si="2" ref="I3:I9">F3+H3</f>
        <v>84.05</v>
      </c>
    </row>
    <row r="4" spans="1:9" ht="33" customHeight="1">
      <c r="A4" s="6" t="s">
        <v>224</v>
      </c>
      <c r="B4" s="6" t="s">
        <v>45</v>
      </c>
      <c r="C4" s="10" t="s">
        <v>46</v>
      </c>
      <c r="D4" s="10" t="s">
        <v>47</v>
      </c>
      <c r="E4" s="6" t="s">
        <v>62</v>
      </c>
      <c r="F4" s="18">
        <f t="shared" si="0"/>
        <v>38.375</v>
      </c>
      <c r="G4" s="19">
        <v>90.4</v>
      </c>
      <c r="H4" s="19">
        <f t="shared" si="1"/>
        <v>45.2</v>
      </c>
      <c r="I4" s="18">
        <f t="shared" si="2"/>
        <v>83.575</v>
      </c>
    </row>
    <row r="5" spans="1:9" ht="33" customHeight="1">
      <c r="A5" s="6" t="s">
        <v>338</v>
      </c>
      <c r="B5" s="6" t="s">
        <v>51</v>
      </c>
      <c r="C5" s="10" t="s">
        <v>52</v>
      </c>
      <c r="D5" s="10" t="s">
        <v>53</v>
      </c>
      <c r="E5" s="6" t="s">
        <v>64</v>
      </c>
      <c r="F5" s="18">
        <f t="shared" si="0"/>
        <v>37.5</v>
      </c>
      <c r="G5" s="19">
        <v>92</v>
      </c>
      <c r="H5" s="19">
        <f t="shared" si="1"/>
        <v>46</v>
      </c>
      <c r="I5" s="18">
        <f t="shared" si="2"/>
        <v>83.5</v>
      </c>
    </row>
    <row r="6" spans="1:9" ht="33" customHeight="1">
      <c r="A6" s="6" t="s">
        <v>339</v>
      </c>
      <c r="B6" s="6" t="s">
        <v>39</v>
      </c>
      <c r="C6" s="10" t="s">
        <v>40</v>
      </c>
      <c r="D6" s="10" t="s">
        <v>41</v>
      </c>
      <c r="E6" s="6" t="s">
        <v>60</v>
      </c>
      <c r="F6" s="18">
        <f t="shared" si="0"/>
        <v>39.375</v>
      </c>
      <c r="G6" s="19">
        <v>87.2</v>
      </c>
      <c r="H6" s="19">
        <f t="shared" si="1"/>
        <v>43.6</v>
      </c>
      <c r="I6" s="18">
        <f t="shared" si="2"/>
        <v>82.975</v>
      </c>
    </row>
    <row r="7" spans="1:9" ht="33" customHeight="1">
      <c r="A7" s="6" t="s">
        <v>340</v>
      </c>
      <c r="B7" s="6" t="s">
        <v>57</v>
      </c>
      <c r="C7" s="10" t="s">
        <v>58</v>
      </c>
      <c r="D7" s="10" t="s">
        <v>59</v>
      </c>
      <c r="E7" s="6" t="s">
        <v>65</v>
      </c>
      <c r="F7" s="18">
        <f t="shared" si="0"/>
        <v>36.125</v>
      </c>
      <c r="G7" s="19">
        <v>92.2</v>
      </c>
      <c r="H7" s="19">
        <f t="shared" si="1"/>
        <v>46.1</v>
      </c>
      <c r="I7" s="18">
        <f t="shared" si="2"/>
        <v>82.225</v>
      </c>
    </row>
    <row r="8" spans="1:9" ht="33" customHeight="1">
      <c r="A8" s="6" t="s">
        <v>341</v>
      </c>
      <c r="B8" s="6" t="s">
        <v>48</v>
      </c>
      <c r="C8" s="10" t="s">
        <v>49</v>
      </c>
      <c r="D8" s="10" t="s">
        <v>50</v>
      </c>
      <c r="E8" s="6" t="s">
        <v>63</v>
      </c>
      <c r="F8" s="18">
        <f t="shared" si="0"/>
        <v>38.25</v>
      </c>
      <c r="G8" s="19">
        <v>87.8</v>
      </c>
      <c r="H8" s="19">
        <f t="shared" si="1"/>
        <v>43.9</v>
      </c>
      <c r="I8" s="18">
        <f t="shared" si="2"/>
        <v>82.15</v>
      </c>
    </row>
    <row r="9" spans="1:9" ht="33" customHeight="1">
      <c r="A9" s="6" t="s">
        <v>342</v>
      </c>
      <c r="B9" s="6" t="s">
        <v>54</v>
      </c>
      <c r="C9" s="10" t="s">
        <v>55</v>
      </c>
      <c r="D9" s="10" t="s">
        <v>56</v>
      </c>
      <c r="E9" s="6" t="s">
        <v>64</v>
      </c>
      <c r="F9" s="18">
        <f t="shared" si="0"/>
        <v>37.5</v>
      </c>
      <c r="G9" s="19">
        <v>88.2</v>
      </c>
      <c r="H9" s="19">
        <f t="shared" si="1"/>
        <v>44.1</v>
      </c>
      <c r="I9" s="18">
        <f t="shared" si="2"/>
        <v>81.6</v>
      </c>
    </row>
  </sheetData>
  <mergeCells count="1">
    <mergeCell ref="A1:I1"/>
  </mergeCells>
  <printOptions/>
  <pageMargins left="0.51" right="0.21" top="0.35" bottom="0.16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I9"/>
  <sheetViews>
    <sheetView workbookViewId="0" topLeftCell="A1">
      <selection activeCell="L6" sqref="L6"/>
    </sheetView>
  </sheetViews>
  <sheetFormatPr defaultColWidth="9.00390625" defaultRowHeight="33" customHeight="1"/>
  <cols>
    <col min="1" max="1" width="5.00390625" style="1" bestFit="1" customWidth="1"/>
    <col min="2" max="2" width="7.875" style="1" customWidth="1"/>
    <col min="3" max="3" width="20.125" style="2" customWidth="1"/>
    <col min="4" max="4" width="13.25390625" style="1" customWidth="1"/>
    <col min="5" max="6" width="8.50390625" style="1" bestFit="1" customWidth="1"/>
    <col min="7" max="8" width="9.00390625" style="1" customWidth="1"/>
    <col min="9" max="9" width="8.125" style="1" customWidth="1"/>
    <col min="10" max="16384" width="9.00390625" style="1" customWidth="1"/>
  </cols>
  <sheetData>
    <row r="1" spans="1:9" ht="46.5" customHeight="1">
      <c r="A1" s="20" t="s">
        <v>367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3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33" customHeight="1">
      <c r="A3" s="6" t="s">
        <v>36</v>
      </c>
      <c r="B3" s="6" t="s">
        <v>71</v>
      </c>
      <c r="C3" s="6" t="s">
        <v>72</v>
      </c>
      <c r="D3" s="6" t="s">
        <v>73</v>
      </c>
      <c r="E3" s="6" t="s">
        <v>92</v>
      </c>
      <c r="F3" s="18">
        <f aca="true" t="shared" si="0" ref="F3:F9">E3*0.25</f>
        <v>36.75</v>
      </c>
      <c r="G3" s="19">
        <v>91.6</v>
      </c>
      <c r="H3" s="19">
        <f aca="true" t="shared" si="1" ref="H3:H9">G3*0.5</f>
        <v>45.8</v>
      </c>
      <c r="I3" s="18">
        <f aca="true" t="shared" si="2" ref="I3:I9">F3+H3</f>
        <v>82.55</v>
      </c>
    </row>
    <row r="4" spans="1:9" ht="33" customHeight="1">
      <c r="A4" s="6" t="s">
        <v>224</v>
      </c>
      <c r="B4" s="6" t="s">
        <v>89</v>
      </c>
      <c r="C4" s="6" t="s">
        <v>90</v>
      </c>
      <c r="D4" s="6" t="s">
        <v>91</v>
      </c>
      <c r="E4" s="6" t="s">
        <v>70</v>
      </c>
      <c r="F4" s="18">
        <f t="shared" si="0"/>
        <v>34.375</v>
      </c>
      <c r="G4" s="19">
        <v>93</v>
      </c>
      <c r="H4" s="19">
        <f t="shared" si="1"/>
        <v>46.5</v>
      </c>
      <c r="I4" s="18">
        <f t="shared" si="2"/>
        <v>80.875</v>
      </c>
    </row>
    <row r="5" spans="1:9" ht="33" customHeight="1">
      <c r="A5" s="6" t="s">
        <v>338</v>
      </c>
      <c r="B5" s="6" t="s">
        <v>86</v>
      </c>
      <c r="C5" s="6" t="s">
        <v>87</v>
      </c>
      <c r="D5" s="6" t="s">
        <v>88</v>
      </c>
      <c r="E5" s="6" t="s">
        <v>96</v>
      </c>
      <c r="F5" s="18">
        <f t="shared" si="0"/>
        <v>34.75</v>
      </c>
      <c r="G5" s="19">
        <v>91.4</v>
      </c>
      <c r="H5" s="19">
        <f t="shared" si="1"/>
        <v>45.7</v>
      </c>
      <c r="I5" s="18">
        <f t="shared" si="2"/>
        <v>80.45</v>
      </c>
    </row>
    <row r="6" spans="1:9" ht="33" customHeight="1">
      <c r="A6" s="6" t="s">
        <v>339</v>
      </c>
      <c r="B6" s="6" t="s">
        <v>74</v>
      </c>
      <c r="C6" s="6" t="s">
        <v>75</v>
      </c>
      <c r="D6" s="6" t="s">
        <v>76</v>
      </c>
      <c r="E6" s="6" t="s">
        <v>93</v>
      </c>
      <c r="F6" s="18">
        <f t="shared" si="0"/>
        <v>36.625</v>
      </c>
      <c r="G6" s="19">
        <v>87.2</v>
      </c>
      <c r="H6" s="19">
        <f t="shared" si="1"/>
        <v>43.6</v>
      </c>
      <c r="I6" s="18">
        <f t="shared" si="2"/>
        <v>80.225</v>
      </c>
    </row>
    <row r="7" spans="1:9" ht="33" customHeight="1">
      <c r="A7" s="6" t="s">
        <v>340</v>
      </c>
      <c r="B7" s="6" t="s">
        <v>80</v>
      </c>
      <c r="C7" s="6" t="s">
        <v>81</v>
      </c>
      <c r="D7" s="6" t="s">
        <v>82</v>
      </c>
      <c r="E7" s="6" t="s">
        <v>67</v>
      </c>
      <c r="F7" s="18">
        <f t="shared" si="0"/>
        <v>35.25</v>
      </c>
      <c r="G7" s="19">
        <v>89.6</v>
      </c>
      <c r="H7" s="19">
        <f t="shared" si="1"/>
        <v>44.8</v>
      </c>
      <c r="I7" s="18">
        <f t="shared" si="2"/>
        <v>80.05</v>
      </c>
    </row>
    <row r="8" spans="1:9" ht="33" customHeight="1">
      <c r="A8" s="6" t="s">
        <v>341</v>
      </c>
      <c r="B8" s="6" t="s">
        <v>83</v>
      </c>
      <c r="C8" s="6" t="s">
        <v>84</v>
      </c>
      <c r="D8" s="6" t="s">
        <v>85</v>
      </c>
      <c r="E8" s="6" t="s">
        <v>67</v>
      </c>
      <c r="F8" s="18">
        <f t="shared" si="0"/>
        <v>35.25</v>
      </c>
      <c r="G8" s="19">
        <v>89.2</v>
      </c>
      <c r="H8" s="19">
        <f t="shared" si="1"/>
        <v>44.6</v>
      </c>
      <c r="I8" s="18">
        <f t="shared" si="2"/>
        <v>79.85</v>
      </c>
    </row>
    <row r="9" spans="1:9" ht="33" customHeight="1">
      <c r="A9" s="6" t="s">
        <v>342</v>
      </c>
      <c r="B9" s="6" t="s">
        <v>77</v>
      </c>
      <c r="C9" s="6" t="s">
        <v>78</v>
      </c>
      <c r="D9" s="6" t="s">
        <v>79</v>
      </c>
      <c r="E9" s="6" t="s">
        <v>94</v>
      </c>
      <c r="F9" s="18">
        <f t="shared" si="0"/>
        <v>36</v>
      </c>
      <c r="G9" s="19">
        <v>87</v>
      </c>
      <c r="H9" s="19">
        <f t="shared" si="1"/>
        <v>43.5</v>
      </c>
      <c r="I9" s="18">
        <f t="shared" si="2"/>
        <v>79.5</v>
      </c>
    </row>
  </sheetData>
  <mergeCells count="1">
    <mergeCell ref="A1:I1"/>
  </mergeCells>
  <printOptions/>
  <pageMargins left="0.47" right="0.22" top="0.35" bottom="0.16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I7"/>
  <sheetViews>
    <sheetView workbookViewId="0" topLeftCell="A1">
      <selection activeCell="K4" sqref="K4"/>
    </sheetView>
  </sheetViews>
  <sheetFormatPr defaultColWidth="9.00390625" defaultRowHeight="33" customHeight="1"/>
  <cols>
    <col min="1" max="1" width="5.00390625" style="1" bestFit="1" customWidth="1"/>
    <col min="2" max="2" width="8.50390625" style="1" bestFit="1" customWidth="1"/>
    <col min="3" max="3" width="20.25390625" style="1" customWidth="1"/>
    <col min="4" max="4" width="13.25390625" style="1" customWidth="1"/>
    <col min="5" max="5" width="8.375" style="1" customWidth="1"/>
    <col min="6" max="6" width="8.50390625" style="1" bestFit="1" customWidth="1"/>
    <col min="7" max="7" width="8.125" style="1" customWidth="1"/>
    <col min="8" max="8" width="9.00390625" style="1" customWidth="1"/>
    <col min="9" max="9" width="7.625" style="1" customWidth="1"/>
    <col min="10" max="16384" width="9.00390625" style="1" customWidth="1"/>
  </cols>
  <sheetData>
    <row r="1" spans="1:9" ht="57.75" customHeight="1">
      <c r="A1" s="20" t="s">
        <v>368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3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33" customHeight="1">
      <c r="A3" s="6" t="s">
        <v>223</v>
      </c>
      <c r="B3" s="6" t="s">
        <v>103</v>
      </c>
      <c r="C3" s="6" t="s">
        <v>104</v>
      </c>
      <c r="D3" s="6" t="s">
        <v>105</v>
      </c>
      <c r="E3" s="6" t="s">
        <v>32</v>
      </c>
      <c r="F3" s="18">
        <f>E3*0.25</f>
        <v>32.875</v>
      </c>
      <c r="G3" s="19">
        <v>92.2</v>
      </c>
      <c r="H3" s="19">
        <f>G3*0.5</f>
        <v>46.1</v>
      </c>
      <c r="I3" s="18">
        <f>F3+H3</f>
        <v>78.975</v>
      </c>
    </row>
    <row r="4" spans="1:9" ht="33" customHeight="1">
      <c r="A4" s="6" t="s">
        <v>224</v>
      </c>
      <c r="B4" s="6" t="s">
        <v>97</v>
      </c>
      <c r="C4" s="6" t="s">
        <v>98</v>
      </c>
      <c r="D4" s="6" t="s">
        <v>99</v>
      </c>
      <c r="E4" s="6" t="s">
        <v>31</v>
      </c>
      <c r="F4" s="18">
        <f>E4*0.25</f>
        <v>33.25</v>
      </c>
      <c r="G4" s="19">
        <v>89</v>
      </c>
      <c r="H4" s="19">
        <f>G4*0.5</f>
        <v>44.5</v>
      </c>
      <c r="I4" s="18">
        <f>F4+H4</f>
        <v>77.75</v>
      </c>
    </row>
    <row r="5" spans="1:9" ht="33" customHeight="1">
      <c r="A5" s="6" t="s">
        <v>338</v>
      </c>
      <c r="B5" s="6" t="s">
        <v>100</v>
      </c>
      <c r="C5" s="6" t="s">
        <v>101</v>
      </c>
      <c r="D5" s="6" t="s">
        <v>102</v>
      </c>
      <c r="E5" s="6" t="s">
        <v>31</v>
      </c>
      <c r="F5" s="18">
        <f>E5*0.25</f>
        <v>33.25</v>
      </c>
      <c r="G5" s="19">
        <v>88</v>
      </c>
      <c r="H5" s="19">
        <f>G5*0.5</f>
        <v>44</v>
      </c>
      <c r="I5" s="18">
        <f>F5+H5</f>
        <v>77.25</v>
      </c>
    </row>
    <row r="6" spans="1:9" ht="33" customHeight="1">
      <c r="A6" s="6" t="s">
        <v>339</v>
      </c>
      <c r="B6" s="12" t="s">
        <v>106</v>
      </c>
      <c r="C6" s="12" t="s">
        <v>107</v>
      </c>
      <c r="D6" s="12" t="s">
        <v>108</v>
      </c>
      <c r="E6" s="6" t="s">
        <v>110</v>
      </c>
      <c r="F6" s="18">
        <f>E6*0.25</f>
        <v>29.625</v>
      </c>
      <c r="G6" s="19">
        <v>90.4</v>
      </c>
      <c r="H6" s="19">
        <f>G6*0.5</f>
        <v>45.2</v>
      </c>
      <c r="I6" s="18">
        <f>F6+H6</f>
        <v>74.825</v>
      </c>
    </row>
    <row r="7" spans="1:9" ht="33" customHeight="1">
      <c r="A7" s="6" t="s">
        <v>340</v>
      </c>
      <c r="B7" s="11" t="s">
        <v>109</v>
      </c>
      <c r="C7" s="13" t="s">
        <v>348</v>
      </c>
      <c r="D7" s="13" t="s">
        <v>349</v>
      </c>
      <c r="E7" s="6" t="s">
        <v>115</v>
      </c>
      <c r="F7" s="18">
        <f>E7*0.25</f>
        <v>29.25</v>
      </c>
      <c r="G7" s="19">
        <v>88</v>
      </c>
      <c r="H7" s="19">
        <f>G7*0.5</f>
        <v>44</v>
      </c>
      <c r="I7" s="18">
        <f>F7+H7</f>
        <v>73.25</v>
      </c>
    </row>
  </sheetData>
  <mergeCells count="1">
    <mergeCell ref="A1:I1"/>
  </mergeCells>
  <printOptions/>
  <pageMargins left="0.47" right="0.19" top="0.35" bottom="0.16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"/>
  <sheetViews>
    <sheetView workbookViewId="0" topLeftCell="A1">
      <selection activeCell="M6" sqref="M6"/>
    </sheetView>
  </sheetViews>
  <sheetFormatPr defaultColWidth="9.00390625" defaultRowHeight="33" customHeight="1"/>
  <cols>
    <col min="1" max="1" width="5.125" style="1" customWidth="1"/>
    <col min="2" max="2" width="7.75390625" style="1" customWidth="1"/>
    <col min="3" max="3" width="19.625" style="2" customWidth="1"/>
    <col min="4" max="4" width="12.75390625" style="1" customWidth="1"/>
    <col min="5" max="5" width="7.75390625" style="1" customWidth="1"/>
    <col min="6" max="6" width="8.125" style="1" customWidth="1"/>
    <col min="7" max="8" width="9.00390625" style="1" customWidth="1"/>
    <col min="9" max="9" width="8.25390625" style="1" customWidth="1"/>
    <col min="10" max="16384" width="9.00390625" style="1" customWidth="1"/>
  </cols>
  <sheetData>
    <row r="1" spans="1:9" ht="70.5" customHeight="1">
      <c r="A1" s="20" t="s">
        <v>369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3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33" customHeight="1">
      <c r="A3" s="6" t="s">
        <v>223</v>
      </c>
      <c r="B3" s="10" t="s">
        <v>122</v>
      </c>
      <c r="C3" s="10" t="s">
        <v>123</v>
      </c>
      <c r="D3" s="10" t="s">
        <v>124</v>
      </c>
      <c r="E3" s="6" t="s">
        <v>64</v>
      </c>
      <c r="F3" s="18">
        <f>E3*0.25</f>
        <v>37.5</v>
      </c>
      <c r="G3" s="19">
        <v>89.4</v>
      </c>
      <c r="H3" s="19">
        <f>G3*0.5</f>
        <v>44.7</v>
      </c>
      <c r="I3" s="18">
        <f>F3+H3</f>
        <v>82.2</v>
      </c>
    </row>
    <row r="4" spans="1:9" ht="33" customHeight="1">
      <c r="A4" s="6" t="s">
        <v>224</v>
      </c>
      <c r="B4" s="10" t="s">
        <v>116</v>
      </c>
      <c r="C4" s="10" t="s">
        <v>117</v>
      </c>
      <c r="D4" s="10" t="s">
        <v>118</v>
      </c>
      <c r="E4" s="6" t="s">
        <v>128</v>
      </c>
      <c r="F4" s="18">
        <f>E4*0.25</f>
        <v>37.875</v>
      </c>
      <c r="G4" s="19">
        <v>88.4</v>
      </c>
      <c r="H4" s="19">
        <f>G4*0.5</f>
        <v>44.2</v>
      </c>
      <c r="I4" s="18">
        <f>F4+H4</f>
        <v>82.075</v>
      </c>
    </row>
    <row r="5" spans="1:9" ht="33" customHeight="1">
      <c r="A5" s="6" t="s">
        <v>338</v>
      </c>
      <c r="B5" s="10" t="s">
        <v>125</v>
      </c>
      <c r="C5" s="10" t="s">
        <v>126</v>
      </c>
      <c r="D5" s="10" t="s">
        <v>127</v>
      </c>
      <c r="E5" s="6" t="s">
        <v>129</v>
      </c>
      <c r="F5" s="18">
        <f>E5*0.25</f>
        <v>36.875</v>
      </c>
      <c r="G5" s="19">
        <v>88.2</v>
      </c>
      <c r="H5" s="19">
        <f>G5*0.5</f>
        <v>44.1</v>
      </c>
      <c r="I5" s="18">
        <f>F5+H5</f>
        <v>80.975</v>
      </c>
    </row>
    <row r="6" spans="1:9" ht="33" customHeight="1">
      <c r="A6" s="6" t="s">
        <v>339</v>
      </c>
      <c r="B6" s="10" t="s">
        <v>119</v>
      </c>
      <c r="C6" s="10" t="s">
        <v>120</v>
      </c>
      <c r="D6" s="10" t="s">
        <v>121</v>
      </c>
      <c r="E6" s="6" t="s">
        <v>64</v>
      </c>
      <c r="F6" s="18">
        <f>E6*0.25</f>
        <v>37.5</v>
      </c>
      <c r="G6" s="19">
        <v>86.8</v>
      </c>
      <c r="H6" s="19">
        <f>G6*0.5</f>
        <v>43.4</v>
      </c>
      <c r="I6" s="18">
        <f>F6+H6</f>
        <v>80.9</v>
      </c>
    </row>
  </sheetData>
  <mergeCells count="1">
    <mergeCell ref="A1:I1"/>
  </mergeCells>
  <printOptions/>
  <pageMargins left="0.51" right="0.31" top="0.35" bottom="0.16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9"/>
  <sheetViews>
    <sheetView workbookViewId="0" topLeftCell="A1">
      <selection activeCell="K6" sqref="K6"/>
    </sheetView>
  </sheetViews>
  <sheetFormatPr defaultColWidth="9.00390625" defaultRowHeight="33" customHeight="1"/>
  <cols>
    <col min="1" max="1" width="5.375" style="1" customWidth="1"/>
    <col min="2" max="2" width="7.875" style="1" customWidth="1"/>
    <col min="3" max="3" width="19.875" style="2" customWidth="1"/>
    <col min="4" max="4" width="12.25390625" style="2" customWidth="1"/>
    <col min="5" max="5" width="8.50390625" style="1" customWidth="1"/>
    <col min="6" max="6" width="8.00390625" style="1" customWidth="1"/>
    <col min="7" max="7" width="9.00390625" style="1" customWidth="1"/>
    <col min="8" max="8" width="8.625" style="1" customWidth="1"/>
    <col min="9" max="9" width="8.00390625" style="1" customWidth="1"/>
    <col min="10" max="16384" width="9.00390625" style="1" customWidth="1"/>
  </cols>
  <sheetData>
    <row r="1" spans="1:9" ht="50.25" customHeight="1">
      <c r="A1" s="20" t="s">
        <v>370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33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33" customHeight="1">
      <c r="A3" s="6" t="s">
        <v>223</v>
      </c>
      <c r="B3" s="6" t="s">
        <v>131</v>
      </c>
      <c r="C3" s="13" t="s">
        <v>132</v>
      </c>
      <c r="D3" s="13" t="s">
        <v>133</v>
      </c>
      <c r="E3" s="6" t="s">
        <v>70</v>
      </c>
      <c r="F3" s="18">
        <f aca="true" t="shared" si="0" ref="F3:F9">E3*0.25</f>
        <v>34.375</v>
      </c>
      <c r="G3" s="19">
        <v>90</v>
      </c>
      <c r="H3" s="19">
        <f aca="true" t="shared" si="1" ref="H3:H9">G3*0.5</f>
        <v>45</v>
      </c>
      <c r="I3" s="18">
        <f aca="true" t="shared" si="2" ref="I3:I9">F3+H3</f>
        <v>79.375</v>
      </c>
    </row>
    <row r="4" spans="1:9" ht="33" customHeight="1">
      <c r="A4" s="6" t="s">
        <v>224</v>
      </c>
      <c r="B4" s="6" t="s">
        <v>137</v>
      </c>
      <c r="C4" s="13" t="s">
        <v>138</v>
      </c>
      <c r="D4" s="13" t="s">
        <v>139</v>
      </c>
      <c r="E4" s="6" t="s">
        <v>35</v>
      </c>
      <c r="F4" s="18">
        <f t="shared" si="0"/>
        <v>32.5</v>
      </c>
      <c r="G4" s="19">
        <v>90.2</v>
      </c>
      <c r="H4" s="19">
        <f t="shared" si="1"/>
        <v>45.1</v>
      </c>
      <c r="I4" s="18">
        <f t="shared" si="2"/>
        <v>77.6</v>
      </c>
    </row>
    <row r="5" spans="1:9" ht="33" customHeight="1">
      <c r="A5" s="6" t="s">
        <v>338</v>
      </c>
      <c r="B5" s="6" t="s">
        <v>143</v>
      </c>
      <c r="C5" s="13" t="s">
        <v>144</v>
      </c>
      <c r="D5" s="13" t="s">
        <v>145</v>
      </c>
      <c r="E5" s="6" t="s">
        <v>152</v>
      </c>
      <c r="F5" s="18">
        <f t="shared" si="0"/>
        <v>31.875</v>
      </c>
      <c r="G5" s="19">
        <v>90.4</v>
      </c>
      <c r="H5" s="19">
        <f t="shared" si="1"/>
        <v>45.2</v>
      </c>
      <c r="I5" s="18">
        <f t="shared" si="2"/>
        <v>77.075</v>
      </c>
    </row>
    <row r="6" spans="1:9" ht="33" customHeight="1">
      <c r="A6" s="6" t="s">
        <v>339</v>
      </c>
      <c r="B6" s="6" t="s">
        <v>134</v>
      </c>
      <c r="C6" s="13" t="s">
        <v>135</v>
      </c>
      <c r="D6" s="13" t="s">
        <v>136</v>
      </c>
      <c r="E6" s="6" t="s">
        <v>32</v>
      </c>
      <c r="F6" s="18">
        <f t="shared" si="0"/>
        <v>32.875</v>
      </c>
      <c r="G6" s="19">
        <v>87.6</v>
      </c>
      <c r="H6" s="19">
        <f t="shared" si="1"/>
        <v>43.8</v>
      </c>
      <c r="I6" s="18">
        <f t="shared" si="2"/>
        <v>76.675</v>
      </c>
    </row>
    <row r="7" spans="1:9" ht="33" customHeight="1">
      <c r="A7" s="6" t="s">
        <v>340</v>
      </c>
      <c r="B7" s="6" t="s">
        <v>140</v>
      </c>
      <c r="C7" s="13" t="s">
        <v>141</v>
      </c>
      <c r="D7" s="13" t="s">
        <v>142</v>
      </c>
      <c r="E7" s="6" t="s">
        <v>35</v>
      </c>
      <c r="F7" s="18">
        <f t="shared" si="0"/>
        <v>32.5</v>
      </c>
      <c r="G7" s="19">
        <v>88</v>
      </c>
      <c r="H7" s="19">
        <f t="shared" si="1"/>
        <v>44</v>
      </c>
      <c r="I7" s="18">
        <f t="shared" si="2"/>
        <v>76.5</v>
      </c>
    </row>
    <row r="8" spans="1:9" ht="33" customHeight="1">
      <c r="A8" s="6" t="s">
        <v>341</v>
      </c>
      <c r="B8" s="6" t="s">
        <v>146</v>
      </c>
      <c r="C8" s="13" t="s">
        <v>147</v>
      </c>
      <c r="D8" s="13" t="s">
        <v>148</v>
      </c>
      <c r="E8" s="6" t="s">
        <v>153</v>
      </c>
      <c r="F8" s="18">
        <f t="shared" si="0"/>
        <v>31</v>
      </c>
      <c r="G8" s="19">
        <v>89.6</v>
      </c>
      <c r="H8" s="19">
        <f t="shared" si="1"/>
        <v>44.8</v>
      </c>
      <c r="I8" s="18">
        <f t="shared" si="2"/>
        <v>75.8</v>
      </c>
    </row>
    <row r="9" spans="1:9" ht="33" customHeight="1">
      <c r="A9" s="6" t="s">
        <v>342</v>
      </c>
      <c r="B9" s="6" t="s">
        <v>149</v>
      </c>
      <c r="C9" s="13" t="s">
        <v>150</v>
      </c>
      <c r="D9" s="13" t="s">
        <v>151</v>
      </c>
      <c r="E9" s="6" t="s">
        <v>154</v>
      </c>
      <c r="F9" s="18">
        <f t="shared" si="0"/>
        <v>30.125</v>
      </c>
      <c r="G9" s="19">
        <v>90.6</v>
      </c>
      <c r="H9" s="19">
        <f t="shared" si="1"/>
        <v>45.3</v>
      </c>
      <c r="I9" s="18">
        <f t="shared" si="2"/>
        <v>75.425</v>
      </c>
    </row>
  </sheetData>
  <mergeCells count="1">
    <mergeCell ref="A1:I1"/>
  </mergeCells>
  <printOptions/>
  <pageMargins left="0.49" right="0.26" top="0.35" bottom="0.16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6"/>
  <sheetViews>
    <sheetView workbookViewId="0" topLeftCell="A1">
      <selection activeCell="M8" sqref="M8"/>
    </sheetView>
  </sheetViews>
  <sheetFormatPr defaultColWidth="9.00390625" defaultRowHeight="42.75" customHeight="1"/>
  <cols>
    <col min="1" max="1" width="5.00390625" style="1" bestFit="1" customWidth="1"/>
    <col min="2" max="2" width="8.50390625" style="1" bestFit="1" customWidth="1"/>
    <col min="3" max="3" width="20.125" style="2" customWidth="1"/>
    <col min="4" max="4" width="12.375" style="2" customWidth="1"/>
    <col min="5" max="5" width="8.50390625" style="1" bestFit="1" customWidth="1"/>
    <col min="6" max="6" width="8.25390625" style="1" bestFit="1" customWidth="1"/>
    <col min="7" max="7" width="8.00390625" style="1" bestFit="1" customWidth="1"/>
    <col min="8" max="8" width="8.25390625" style="1" bestFit="1" customWidth="1"/>
    <col min="9" max="9" width="7.50390625" style="1" bestFit="1" customWidth="1"/>
    <col min="10" max="16384" width="11.125" style="1" customWidth="1"/>
  </cols>
  <sheetData>
    <row r="1" spans="1:9" ht="51" customHeight="1">
      <c r="A1" s="20" t="s">
        <v>371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42.75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42.75" customHeight="1">
      <c r="A3" s="6" t="s">
        <v>364</v>
      </c>
      <c r="B3" s="6" t="s">
        <v>161</v>
      </c>
      <c r="C3" s="13" t="s">
        <v>162</v>
      </c>
      <c r="D3" s="13" t="s">
        <v>163</v>
      </c>
      <c r="E3" s="6" t="s">
        <v>170</v>
      </c>
      <c r="F3" s="18">
        <f>E3*0.25</f>
        <v>36.375</v>
      </c>
      <c r="G3" s="19">
        <v>88.4</v>
      </c>
      <c r="H3" s="19">
        <f>G3*0.5</f>
        <v>44.2</v>
      </c>
      <c r="I3" s="18">
        <f>F3+H3</f>
        <v>80.575</v>
      </c>
    </row>
    <row r="4" spans="1:9" ht="42.75" customHeight="1">
      <c r="A4" s="6" t="s">
        <v>363</v>
      </c>
      <c r="B4" s="6" t="s">
        <v>164</v>
      </c>
      <c r="C4" s="13" t="s">
        <v>165</v>
      </c>
      <c r="D4" s="13" t="s">
        <v>166</v>
      </c>
      <c r="E4" s="6" t="s">
        <v>171</v>
      </c>
      <c r="F4" s="18">
        <f>E4*0.25</f>
        <v>36.25</v>
      </c>
      <c r="G4" s="19">
        <v>85.8</v>
      </c>
      <c r="H4" s="19">
        <f>G4*0.5</f>
        <v>42.9</v>
      </c>
      <c r="I4" s="18">
        <f>F4+H4</f>
        <v>79.15</v>
      </c>
    </row>
    <row r="5" spans="1:9" ht="42.75" customHeight="1">
      <c r="A5" s="6" t="s">
        <v>338</v>
      </c>
      <c r="B5" s="6" t="s">
        <v>158</v>
      </c>
      <c r="C5" s="13" t="s">
        <v>159</v>
      </c>
      <c r="D5" s="13" t="s">
        <v>160</v>
      </c>
      <c r="E5" s="6" t="s">
        <v>129</v>
      </c>
      <c r="F5" s="18">
        <f>E5*0.25</f>
        <v>36.875</v>
      </c>
      <c r="G5" s="19">
        <v>83.2</v>
      </c>
      <c r="H5" s="19">
        <f>G5*0.5</f>
        <v>41.6</v>
      </c>
      <c r="I5" s="18">
        <f>F5+H5</f>
        <v>78.475</v>
      </c>
    </row>
    <row r="6" spans="1:9" ht="42.75" customHeight="1">
      <c r="A6" s="6" t="s">
        <v>339</v>
      </c>
      <c r="B6" s="6" t="s">
        <v>167</v>
      </c>
      <c r="C6" s="13" t="s">
        <v>168</v>
      </c>
      <c r="D6" s="13" t="s">
        <v>169</v>
      </c>
      <c r="E6" s="6" t="s">
        <v>172</v>
      </c>
      <c r="F6" s="18">
        <f>E6*0.25</f>
        <v>34.25</v>
      </c>
      <c r="G6" s="19">
        <v>87.8</v>
      </c>
      <c r="H6" s="19">
        <f>G6*0.5</f>
        <v>43.9</v>
      </c>
      <c r="I6" s="18">
        <f>F6+H6</f>
        <v>78.15</v>
      </c>
    </row>
  </sheetData>
  <mergeCells count="1">
    <mergeCell ref="A1:I1"/>
  </mergeCells>
  <printOptions/>
  <pageMargins left="0.56" right="0.4" top="0.35" bottom="0.16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I5"/>
  <sheetViews>
    <sheetView workbookViewId="0" topLeftCell="A1">
      <selection activeCell="M6" sqref="M6"/>
    </sheetView>
  </sheetViews>
  <sheetFormatPr defaultColWidth="9.00390625" defaultRowHeight="52.5" customHeight="1"/>
  <cols>
    <col min="1" max="1" width="5.375" style="1" customWidth="1"/>
    <col min="2" max="2" width="7.375" style="1" customWidth="1"/>
    <col min="3" max="3" width="19.375" style="2" customWidth="1"/>
    <col min="4" max="4" width="12.125" style="2" customWidth="1"/>
    <col min="5" max="5" width="9.75390625" style="1" customWidth="1"/>
    <col min="6" max="6" width="8.25390625" style="1" bestFit="1" customWidth="1"/>
    <col min="7" max="7" width="11.00390625" style="1" customWidth="1"/>
    <col min="8" max="8" width="7.75390625" style="1" customWidth="1"/>
    <col min="9" max="9" width="7.50390625" style="1" bestFit="1" customWidth="1"/>
    <col min="10" max="16384" width="9.00390625" style="1" customWidth="1"/>
  </cols>
  <sheetData>
    <row r="1" spans="1:9" ht="52.5" customHeight="1">
      <c r="A1" s="20" t="s">
        <v>372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52.5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52.5" customHeight="1">
      <c r="A3" s="6" t="s">
        <v>36</v>
      </c>
      <c r="B3" s="6" t="s">
        <v>173</v>
      </c>
      <c r="C3" s="13" t="s">
        <v>174</v>
      </c>
      <c r="D3" s="13" t="s">
        <v>175</v>
      </c>
      <c r="E3" s="6" t="s">
        <v>65</v>
      </c>
      <c r="F3" s="18">
        <f>E3*0.25</f>
        <v>36.125</v>
      </c>
      <c r="G3" s="19">
        <v>84.2</v>
      </c>
      <c r="H3" s="19">
        <f>G3*0.5</f>
        <v>42.1</v>
      </c>
      <c r="I3" s="18">
        <f>F3+H3</f>
        <v>78.225</v>
      </c>
    </row>
    <row r="4" spans="1:9" ht="52.5" customHeight="1">
      <c r="A4" s="6" t="s">
        <v>224</v>
      </c>
      <c r="B4" s="6" t="s">
        <v>179</v>
      </c>
      <c r="C4" s="13" t="s">
        <v>180</v>
      </c>
      <c r="D4" s="13" t="s">
        <v>181</v>
      </c>
      <c r="E4" s="6" t="s">
        <v>32</v>
      </c>
      <c r="F4" s="18">
        <f>E4*0.25</f>
        <v>32.875</v>
      </c>
      <c r="G4" s="19">
        <v>89.2</v>
      </c>
      <c r="H4" s="19">
        <f>G4*0.5</f>
        <v>44.6</v>
      </c>
      <c r="I4" s="18">
        <f>F4+H4</f>
        <v>77.475</v>
      </c>
    </row>
    <row r="5" spans="1:9" ht="52.5" customHeight="1">
      <c r="A5" s="6" t="s">
        <v>338</v>
      </c>
      <c r="B5" s="6" t="s">
        <v>176</v>
      </c>
      <c r="C5" s="13" t="s">
        <v>177</v>
      </c>
      <c r="D5" s="13" t="s">
        <v>178</v>
      </c>
      <c r="E5" s="6" t="s">
        <v>96</v>
      </c>
      <c r="F5" s="18">
        <f>E5*0.25</f>
        <v>34.75</v>
      </c>
      <c r="G5" s="19">
        <v>85.4</v>
      </c>
      <c r="H5" s="19">
        <f>G5*0.5</f>
        <v>42.7</v>
      </c>
      <c r="I5" s="18">
        <f>F5+H5</f>
        <v>77.45</v>
      </c>
    </row>
  </sheetData>
  <mergeCells count="1">
    <mergeCell ref="A1:I1"/>
  </mergeCells>
  <printOptions/>
  <pageMargins left="0.51" right="0.19" top="0.35" bottom="0.16" header="0.3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A1:I6"/>
  <sheetViews>
    <sheetView workbookViewId="0" topLeftCell="A1">
      <selection activeCell="K5" sqref="K5"/>
    </sheetView>
  </sheetViews>
  <sheetFormatPr defaultColWidth="9.00390625" defaultRowHeight="41.25" customHeight="1"/>
  <cols>
    <col min="1" max="1" width="5.00390625" style="1" bestFit="1" customWidth="1"/>
    <col min="2" max="2" width="8.50390625" style="1" bestFit="1" customWidth="1"/>
    <col min="3" max="3" width="19.375" style="2" customWidth="1"/>
    <col min="4" max="4" width="11.75390625" style="2" customWidth="1"/>
    <col min="5" max="5" width="8.50390625" style="1" bestFit="1" customWidth="1"/>
    <col min="6" max="6" width="8.25390625" style="1" bestFit="1" customWidth="1"/>
    <col min="7" max="7" width="8.00390625" style="1" bestFit="1" customWidth="1"/>
    <col min="8" max="8" width="8.25390625" style="1" bestFit="1" customWidth="1"/>
    <col min="9" max="9" width="7.50390625" style="1" bestFit="1" customWidth="1"/>
    <col min="10" max="16384" width="13.75390625" style="1" customWidth="1"/>
  </cols>
  <sheetData>
    <row r="1" spans="1:9" ht="55.5" customHeight="1">
      <c r="A1" s="20" t="s">
        <v>373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41.25" customHeight="1">
      <c r="A2" s="4" t="s">
        <v>360</v>
      </c>
      <c r="B2" s="4" t="s">
        <v>0</v>
      </c>
      <c r="C2" s="5" t="s">
        <v>1</v>
      </c>
      <c r="D2" s="4" t="s">
        <v>2</v>
      </c>
      <c r="E2" s="4" t="s">
        <v>352</v>
      </c>
      <c r="F2" s="16" t="s">
        <v>353</v>
      </c>
      <c r="G2" s="17" t="s">
        <v>354</v>
      </c>
      <c r="H2" s="17" t="s">
        <v>355</v>
      </c>
      <c r="I2" s="16" t="s">
        <v>356</v>
      </c>
    </row>
    <row r="3" spans="1:9" ht="41.25" customHeight="1">
      <c r="A3" s="6" t="s">
        <v>362</v>
      </c>
      <c r="B3" s="6" t="s">
        <v>187</v>
      </c>
      <c r="C3" s="13" t="s">
        <v>188</v>
      </c>
      <c r="D3" s="13" t="s">
        <v>189</v>
      </c>
      <c r="E3" s="6" t="s">
        <v>66</v>
      </c>
      <c r="F3" s="18">
        <f>E3*0.25</f>
        <v>35.75</v>
      </c>
      <c r="G3" s="19">
        <v>87.2</v>
      </c>
      <c r="H3" s="19">
        <f>G3*0.5</f>
        <v>43.6</v>
      </c>
      <c r="I3" s="18">
        <f>F3+H3</f>
        <v>79.35</v>
      </c>
    </row>
    <row r="4" spans="1:9" ht="41.25" customHeight="1">
      <c r="A4" s="6" t="s">
        <v>363</v>
      </c>
      <c r="B4" s="6" t="s">
        <v>190</v>
      </c>
      <c r="C4" s="13" t="s">
        <v>191</v>
      </c>
      <c r="D4" s="13" t="s">
        <v>192</v>
      </c>
      <c r="E4" s="6" t="s">
        <v>130</v>
      </c>
      <c r="F4" s="18">
        <f>E4*0.25</f>
        <v>35.625</v>
      </c>
      <c r="G4" s="19">
        <v>86.8</v>
      </c>
      <c r="H4" s="19">
        <f>G4*0.5</f>
        <v>43.4</v>
      </c>
      <c r="I4" s="18">
        <f>F4+H4</f>
        <v>79.025</v>
      </c>
    </row>
    <row r="5" spans="1:9" ht="41.25" customHeight="1">
      <c r="A5" s="6" t="s">
        <v>338</v>
      </c>
      <c r="B5" s="6" t="s">
        <v>193</v>
      </c>
      <c r="C5" s="13" t="s">
        <v>194</v>
      </c>
      <c r="D5" s="13" t="s">
        <v>195</v>
      </c>
      <c r="E5" s="6" t="s">
        <v>95</v>
      </c>
      <c r="F5" s="18">
        <f>E5*0.25</f>
        <v>35.375</v>
      </c>
      <c r="G5" s="19">
        <v>86</v>
      </c>
      <c r="H5" s="19">
        <f>G5*0.5</f>
        <v>43</v>
      </c>
      <c r="I5" s="18">
        <f>F5+H5</f>
        <v>78.375</v>
      </c>
    </row>
    <row r="6" spans="1:9" ht="41.25" customHeight="1">
      <c r="A6" s="6" t="s">
        <v>339</v>
      </c>
      <c r="B6" s="6" t="s">
        <v>184</v>
      </c>
      <c r="C6" s="13" t="s">
        <v>185</v>
      </c>
      <c r="D6" s="13" t="s">
        <v>186</v>
      </c>
      <c r="E6" s="6" t="s">
        <v>92</v>
      </c>
      <c r="F6" s="18">
        <f>E6*0.25</f>
        <v>36.75</v>
      </c>
      <c r="G6" s="19">
        <v>81</v>
      </c>
      <c r="H6" s="19">
        <f>G6*0.5</f>
        <v>40.5</v>
      </c>
      <c r="I6" s="18">
        <f>F6+H6</f>
        <v>77.25</v>
      </c>
    </row>
  </sheetData>
  <mergeCells count="1">
    <mergeCell ref="A1:I1"/>
  </mergeCells>
  <printOptions/>
  <pageMargins left="0.63" right="0.4" top="0.35" bottom="0.16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2013-08-15T08:38:35Z</cp:lastPrinted>
  <dcterms:created xsi:type="dcterms:W3CDTF">2013-07-17T07:36:40Z</dcterms:created>
  <dcterms:modified xsi:type="dcterms:W3CDTF">2013-08-16T08:55:39Z</dcterms:modified>
  <cp:category/>
  <cp:version/>
  <cp:contentType/>
  <cp:contentStatus/>
</cp:coreProperties>
</file>